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elon3\public\財政課\担当B\財政状況資料集（旧財政＆歳出 比較分析表）\R6資料集\260304_【様式提出：3.9（月）HP公表3.23（月）】令和６年度財政状況資料集の作成及び公表について（照会）\03 確認\提出\"/>
    </mc:Choice>
  </mc:AlternateContent>
  <bookViews>
    <workbookView xWindow="0" yWindow="0" windowWidth="28800" windowHeight="13845" tabRatio="90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<sst xmlns="http://schemas.openxmlformats.org/spreadsheetml/2006/main" count="1099" uniqueCount="556">
  <si>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</si>
  <si>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</si>
  <si>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</si>
  <si>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</si>
  <si>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</si>
  <si>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</si>
  <si>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</si>
  <si>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</si>
  <si>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</si>
  <si>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</si>
  <si>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</si>
  <si>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</si>
  <si>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</si>
  <si>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</si>
  <si>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</si>
  <si>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</si>
  <si>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</si>
  <si>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</si>
  <si>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</si>
  <si>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</si>
  <si>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</si>
  <si>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</si>
  <si>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</si>
  <si>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</si>
  <si>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</si>
  <si>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</si>
  <si>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</si>
  <si>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</si>
  <si>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</si>
  <si>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</si>
  <si>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</si>
  <si>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</si>
  <si>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</si>
  <si>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</si>
  <si>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</si>
  <si>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</si>
  <si>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</si>
  <si>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</si>
  <si>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</si>
  <si>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</si>
  <si>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</si>
  <si>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</si>
  <si>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</si>
  <si>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</si>
  <si>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</si>
  <si>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</si>
  <si>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</si>
  <si>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</si>
  <si>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</si>
  <si>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</si>
  <si>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</si>
  <si>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</si>
  <si>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</si>
  <si>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</si>
  <si>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</si>
  <si>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</si>
  <si>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</si>
  <si>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</si>
  <si>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</si>
  <si>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</si>
  <si>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</si>
  <si>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</si>
  <si>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</si>
  <si>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</si>
  <si>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</si>
  <si>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</si>
  <si>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</si>
  <si>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</si>
  <si>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</si>
  <si>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</si>
  <si>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</si>
  <si>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</si>
  <si>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</si>
  <si>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</si>
  <si>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</si>
  <si>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</si>
  <si>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</si>
  <si>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</si>
  <si>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</si>
  <si>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</si>
  <si>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</si>
  <si>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</si>
  <si>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</si>
  <si>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</si>
  <si>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</si>
  <si>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</si>
  <si>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</si>
  <si>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</si>
  <si>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</si>
  <si>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</si>
  <si>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</si>
  <si>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</si>
  <si>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</si>
  <si>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</si>
  <si>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夕張市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</si>
  <si>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</si>
  <si>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</si>
  <si>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</si>
  <si>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</si>
  <si>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</si>
  <si>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</si>
  <si>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</si>
  <si>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</si>
  <si>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</si>
  <si>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</si>
  <si>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</si>
  <si>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</si>
  <si>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</si>
  <si>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</si>
  <si>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</si>
  <si>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</si>
  <si>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</si>
  <si>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</si>
  <si>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</si>
  <si>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</si>
  <si>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</si>
  <si>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</si>
  <si>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</si>
  <si>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</si>
  <si>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</si>
  <si>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</si>
  <si>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</si>
  <si>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</si>
  <si>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</si>
  <si>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</si>
  <si>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</si>
  <si>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</si>
  <si>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</si>
  <si>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</si>
  <si>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</si>
  <si>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</si>
  <si>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</si>
  <si>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</si>
  <si>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</si>
  <si>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</si>
  <si>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</si>
  <si>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</si>
  <si>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</si>
  <si>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</si>
  <si>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</si>
  <si>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</si>
  <si>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-4.7</t>
    <phoneticPr fontId="5"/>
  </si>
  <si>
    <t>基準財政需要額</t>
    <phoneticPr fontId="25"/>
  </si>
  <si>
    <t>うち日本人(％)</t>
    <phoneticPr fontId="5"/>
  </si>
  <si>
    <t>-4.8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</si>
  <si>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</si>
  <si>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</si>
  <si>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</si>
  <si>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</si>
  <si>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</si>
  <si>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</si>
  <si>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</si>
  <si>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</si>
  <si>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</si>
  <si>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</si>
  <si>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</si>
  <si>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</si>
  <si>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</si>
  <si>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</si>
  <si>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</si>
  <si>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</si>
  <si>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</si>
  <si>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</si>
  <si>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</si>
  <si>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</si>
  <si>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</si>
  <si>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</si>
  <si>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</si>
  <si>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</si>
  <si>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</si>
  <si>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</si>
  <si>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</si>
  <si>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</si>
  <si>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</si>
  <si>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</si>
  <si>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</si>
  <si>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</si>
  <si>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</si>
  <si>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</si>
  <si>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</si>
  <si>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</si>
  <si>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</si>
  <si>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</si>
  <si>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</si>
  <si>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</si>
  <si>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</si>
  <si>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</si>
  <si>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</si>
  <si>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</si>
  <si>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</si>
  <si>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</si>
  <si>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</si>
  <si>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</si>
  <si>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</si>
  <si>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</si>
  <si>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</si>
  <si>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</si>
  <si>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</si>
  <si>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</si>
  <si>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</si>
  <si>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</si>
  <si>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</si>
  <si>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</si>
  <si>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</si>
  <si>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北海道夕張市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</si>
  <si>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</si>
  <si>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</si>
  <si>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</si>
  <si>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</si>
  <si>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</si>
  <si>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</si>
  <si>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</si>
  <si>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</si>
  <si>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</si>
  <si>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</si>
  <si>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</si>
  <si>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</si>
  <si>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</si>
  <si>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</si>
  <si>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</si>
  <si>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</si>
  <si>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</si>
  <si>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</si>
  <si>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</si>
  <si>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</si>
  <si>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</si>
  <si>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</si>
  <si>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</si>
  <si>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</si>
  <si>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</si>
  <si>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</si>
  <si>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</si>
  <si>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</si>
  <si>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</si>
  <si>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</si>
  <si>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</si>
  <si>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</si>
  <si>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</si>
  <si>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</si>
  <si>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</si>
  <si>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</si>
  <si>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</si>
  <si>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</si>
  <si>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</si>
  <si>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</si>
  <si>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</si>
  <si>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</si>
  <si>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</si>
  <si>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</si>
  <si>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</si>
  <si>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</si>
  <si>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</si>
  <si>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</si>
  <si>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</si>
  <si>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</si>
  <si>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</si>
  <si>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</si>
  <si>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</si>
  <si>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</si>
  <si>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</si>
  <si>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</si>
  <si>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</si>
  <si>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</si>
  <si>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</si>
  <si>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</si>
  <si>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</si>
  <si>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</si>
  <si>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</si>
  <si>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</si>
  <si>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</si>
  <si>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</si>
  <si>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</si>
  <si>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</si>
  <si>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</si>
  <si>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</si>
  <si>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</si>
  <si>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</si>
  <si>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</si>
  <si>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</si>
  <si>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</si>
  <si>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</si>
  <si>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</si>
  <si>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</si>
  <si>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</si>
  <si>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</si>
  <si>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</si>
  <si>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</si>
  <si>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</si>
  <si>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</si>
  <si>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</si>
  <si>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</si>
  <si>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</si>
  <si>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</si>
  <si>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</si>
  <si>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</si>
  <si>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</si>
  <si>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</si>
  <si>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</si>
  <si>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</si>
  <si>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</si>
  <si>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</si>
  <si>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</si>
  <si>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</si>
  <si>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</si>
  <si>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</si>
  <si>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</si>
  <si>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</si>
  <si>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</si>
  <si>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</si>
  <si>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</si>
  <si>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</si>
  <si>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</si>
  <si>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</si>
  <si>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</si>
  <si>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</si>
  <si>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</si>
  <si>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</si>
  <si>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</si>
  <si>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</si>
  <si>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</si>
  <si>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</si>
  <si>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</si>
  <si>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</si>
  <si>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</si>
  <si>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</si>
  <si>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</si>
  <si>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</si>
  <si>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</si>
  <si>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</si>
  <si>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</si>
  <si>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</si>
  <si>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</si>
  <si>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</si>
  <si>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</si>
  <si>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</si>
  <si>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</si>
  <si>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</si>
  <si>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</si>
  <si>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</si>
  <si>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</si>
  <si>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</si>
  <si>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</si>
  <si>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</si>
  <si>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</si>
  <si>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</si>
  <si>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</si>
  <si>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</si>
  <si>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</si>
  <si>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</si>
  <si>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</si>
  <si>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</si>
  <si>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</si>
  <si>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</si>
  <si>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</si>
  <si>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</si>
  <si>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北海道夕張市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</si>
  <si>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</si>
  <si>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</si>
  <si>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</si>
  <si>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</si>
  <si>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</si>
  <si>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</si>
  <si>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</si>
  <si>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</si>
  <si>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</si>
  <si>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</si>
  <si>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</si>
  <si>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</si>
  <si>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</si>
  <si>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</si>
  <si>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</si>
  <si>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</si>
  <si>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</si>
  <si>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</si>
  <si>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</si>
  <si>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</si>
  <si>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</si>
  <si>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</si>
  <si>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</si>
  <si>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</si>
  <si>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</si>
  <si>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</si>
  <si>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</si>
  <si>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</si>
  <si>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</si>
  <si>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</si>
  <si>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</si>
  <si>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</si>
  <si>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</si>
  <si>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</si>
  <si>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</si>
  <si>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</si>
  <si>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</si>
  <si>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</si>
  <si>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公共下水道事業会計</t>
    <phoneticPr fontId="5"/>
  </si>
  <si>
    <t>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</si>
  <si>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</si>
  <si>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</si>
  <si>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</si>
  <si>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</si>
  <si>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</si>
  <si>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</si>
  <si>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</si>
  <si>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</si>
  <si>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</si>
  <si>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</si>
  <si>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</si>
  <si>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</si>
  <si>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</si>
  <si>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</si>
  <si>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</si>
  <si>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</si>
  <si>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</si>
  <si>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</si>
  <si>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</si>
  <si>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</si>
  <si>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</si>
  <si>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</si>
  <si>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</si>
  <si>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</si>
  <si>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</si>
  <si>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</si>
  <si>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</si>
  <si>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</si>
  <si>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</si>
  <si>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</si>
  <si>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</si>
  <si>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</si>
  <si>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</si>
  <si>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</si>
  <si>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</si>
  <si>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</si>
  <si>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</si>
  <si>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</si>
  <si>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</si>
  <si>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</si>
  <si>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</si>
  <si>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</si>
  <si>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</si>
  <si>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</si>
  <si>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</si>
  <si>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</si>
  <si>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</si>
  <si>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</si>
  <si>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</si>
  <si>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</si>
  <si>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</si>
  <si>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</si>
  <si>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</si>
  <si>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</si>
  <si>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</si>
  <si>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</si>
  <si>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</si>
  <si>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</si>
  <si>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</si>
  <si>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</si>
  <si>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</si>
  <si>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</si>
  <si>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</si>
  <si>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</si>
  <si>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</si>
  <si>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</si>
  <si>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</si>
  <si>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</si>
  <si>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</si>
  <si>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</si>
  <si>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</si>
  <si>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</si>
  <si>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</si>
  <si>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</si>
  <si>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</si>
  <si>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</si>
  <si>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</si>
  <si>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</si>
  <si>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</si>
  <si>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</si>
  <si>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</si>
  <si>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</si>
  <si>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</si>
  <si>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</si>
  <si>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</si>
  <si>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</si>
  <si>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</si>
  <si>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</si>
  <si>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</si>
  <si>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</si>
  <si>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</si>
  <si>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</si>
  <si>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</si>
  <si>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</si>
  <si>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</si>
  <si>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</si>
  <si>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</si>
  <si>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</si>
  <si>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</si>
  <si>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</si>
  <si>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</si>
  <si>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</si>
  <si>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</si>
  <si>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</si>
  <si>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</si>
  <si>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</si>
  <si>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</si>
  <si>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</si>
  <si>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</si>
  <si>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</si>
  <si>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</si>
  <si>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</si>
  <si>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</si>
  <si>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</si>
  <si>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</si>
  <si>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</si>
  <si>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</si>
  <si>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</si>
  <si>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</si>
  <si>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</si>
  <si>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</si>
  <si>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</si>
  <si>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</si>
  <si>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</si>
  <si>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</si>
  <si>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</si>
  <si>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</si>
  <si>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</si>
  <si>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</si>
  <si>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</si>
  <si>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</si>
  <si>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</si>
  <si>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</si>
  <si>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</si>
  <si>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</si>
  <si>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</si>
  <si>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3.62</t>
  </si>
  <si>
    <t>水道事業会計</t>
  </si>
  <si>
    <t>一般会計</t>
  </si>
  <si>
    <t>介護保険事業会計</t>
  </si>
  <si>
    <t>公共下水道事業会計</t>
  </si>
  <si>
    <t>後期高齢者医療事業会計</t>
  </si>
  <si>
    <t>国民健康保険事業会計</t>
  </si>
  <si>
    <t>市場事業会計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</si>
  <si>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</si>
  <si>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</si>
  <si>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</si>
  <si>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</si>
  <si>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</si>
  <si>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</si>
  <si>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</si>
  <si>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</si>
  <si>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</si>
  <si>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空知教育センター組合</t>
    <phoneticPr fontId="2"/>
  </si>
  <si>
    <t>南空知ふるさと市町村圏組合</t>
    <rPh sb="0" eb="3">
      <t>ミナミソラチ</t>
    </rPh>
    <rPh sb="7" eb="13">
      <t>シチョウソンケンクミアイ</t>
    </rPh>
    <phoneticPr fontId="2"/>
  </si>
  <si>
    <t>夕張市財政再生計画調整基金</t>
    <rPh sb="0" eb="3">
      <t>ユウバリシ</t>
    </rPh>
    <rPh sb="3" eb="9">
      <t>ザイセイサイセイケイカク</t>
    </rPh>
    <rPh sb="9" eb="13">
      <t>チョウセイキキン</t>
    </rPh>
    <phoneticPr fontId="33"/>
  </si>
  <si>
    <t>幸福の黄色いハンカチ基金</t>
    <rPh sb="0" eb="2">
      <t>コウフク</t>
    </rPh>
    <rPh sb="3" eb="5">
      <t>キイロ</t>
    </rPh>
    <rPh sb="10" eb="12">
      <t>キキン</t>
    </rPh>
    <phoneticPr fontId="33"/>
  </si>
  <si>
    <t>夕張市石勝線代替輸送確保基金</t>
    <rPh sb="0" eb="2">
      <t>ユウバリ</t>
    </rPh>
    <rPh sb="2" eb="3">
      <t>シ</t>
    </rPh>
    <rPh sb="3" eb="6">
      <t>セキショウセン</t>
    </rPh>
    <rPh sb="6" eb="8">
      <t>ダイタイ</t>
    </rPh>
    <rPh sb="8" eb="10">
      <t>ユソウ</t>
    </rPh>
    <rPh sb="10" eb="12">
      <t>カクホ</t>
    </rPh>
    <rPh sb="12" eb="14">
      <t>キキン</t>
    </rPh>
    <phoneticPr fontId="33"/>
  </si>
  <si>
    <t>夕張市子ども・文化振興基金</t>
    <rPh sb="0" eb="3">
      <t>ユウバリシ</t>
    </rPh>
    <rPh sb="3" eb="4">
      <t>コ</t>
    </rPh>
    <rPh sb="7" eb="9">
      <t>ブンカ</t>
    </rPh>
    <rPh sb="9" eb="13">
      <t>シンコウキキン</t>
    </rPh>
    <phoneticPr fontId="33"/>
  </si>
  <si>
    <t>夕張市シューパロダム建設対策基金</t>
    <rPh sb="0" eb="3">
      <t>ユウバリシ</t>
    </rPh>
    <rPh sb="10" eb="14">
      <t>ケンセツタイサク</t>
    </rPh>
    <rPh sb="14" eb="16">
      <t>キキン</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</si>
</sst>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7CE4-41A6-8485-34BE2E138E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155130</c:v>
                </c:pt>
                <c:pt idx="1">
                  <c:v>115796</c:v>
                </c:pt>
                <c:pt idx="2">
                  <c:v>456870</c:v>
                </c:pt>
                <c:pt idx="3">
                  <c:v>168044</c:v>
                </c:pt>
                <c:pt idx="4">
                  <c:v>124739</c:v>
                </c:pt>
              </c:numCache>
            </c:numRef>
          </c:val>
          <c:smooth val="0"/>
          <c:extLst>
            <c:ext xmlns:c16="http://schemas.microsoft.com/office/drawing/2014/chart" uri="{C3380CC4-5D6E-409C-BE32-E72D297353CC}">
              <c16:uniqueId val="{00000001-7CE4-41A6-8485-34BE2E138E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5.23</c:v>
                </c:pt>
                <c:pt idx="1">
                  <c:v>12.97</c:v>
                </c:pt>
                <c:pt idx="2">
                  <c:v>6.77</c:v>
                </c:pt>
                <c:pt idx="3">
                  <c:v>0.01</c:v>
                </c:pt>
                <c:pt idx="4">
                  <c:v>1.97</c:v>
                </c:pt>
              </c:numCache>
            </c:numRef>
          </c:val>
          <c:extLst>
            <c:ext xmlns:c16="http://schemas.microsoft.com/office/drawing/2014/chart" uri="{C3380CC4-5D6E-409C-BE32-E72D297353CC}">
              <c16:uniqueId val="{00000000-3E81-48CF-B3CE-7DC812BC1E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c:v>
                </c:pt>
                <c:pt idx="1">
                  <c:v>70.319999999999993</c:v>
                </c:pt>
                <c:pt idx="2">
                  <c:v>79.150000000000006</c:v>
                </c:pt>
                <c:pt idx="3">
                  <c:v>82.78</c:v>
                </c:pt>
                <c:pt idx="4">
                  <c:v>80.25</c:v>
                </c:pt>
              </c:numCache>
            </c:numRef>
          </c:val>
          <c:extLst>
            <c:ext xmlns:c16="http://schemas.microsoft.com/office/drawing/2014/chart" uri="{C3380CC4-5D6E-409C-BE32-E72D297353CC}">
              <c16:uniqueId val="{00000001-3E81-48CF-B3CE-7DC812BC1E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0.84</c:v>
                </c:pt>
                <c:pt idx="1">
                  <c:v>12.67</c:v>
                </c:pt>
                <c:pt idx="2">
                  <c:v>0.09</c:v>
                </c:pt>
                <c:pt idx="3">
                  <c:v>-3.62</c:v>
                </c:pt>
                <c:pt idx="4">
                  <c:v>2.0099999999999998</c:v>
                </c:pt>
              </c:numCache>
            </c:numRef>
          </c:val>
          <c:smooth val="0"/>
          <c:extLst>
            <c:ext xmlns:c16="http://schemas.microsoft.com/office/drawing/2014/chart" uri="{C3380CC4-5D6E-409C-BE32-E72D297353CC}">
              <c16:uniqueId val="{00000002-3E81-48CF-B3CE-7DC812BC1E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AD-4B6D-95FC-AEA80A068A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AD-4B6D-95FC-AEA80A068A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AD-4B6D-95FC-AEA80A068AF1}"/>
            </c:ext>
          </c:extLst>
        </c:ser>
        <c:ser>
          <c:idx val="3"/>
          <c:order val="3"/>
          <c:tx>
            <c:strRef>
              <c:f>データシート!$A$30</c:f>
              <c:strCache>
                <c:ptCount val="1"/>
                <c:pt idx="0">
                  <c:v>市場事業会計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4AD-4B6D-95FC-AEA80A068AF1}"/>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4AD-4B6D-95FC-AEA80A068AF1}"/>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0.03</c:v>
                </c:pt>
                <c:pt idx="6">
                  <c:v>#N/A</c:v>
                </c:pt>
                <c:pt idx="7">
                  <c:v>0.04</c:v>
                </c:pt>
                <c:pt idx="8">
                  <c:v>#N/A</c:v>
                </c:pt>
                <c:pt idx="9">
                  <c:v>0.02</c:v>
                </c:pt>
              </c:numCache>
            </c:numRef>
          </c:val>
          <c:extLst>
            <c:ext xmlns:c16="http://schemas.microsoft.com/office/drawing/2014/chart" uri="{C3380CC4-5D6E-409C-BE32-E72D297353CC}">
              <c16:uniqueId val="{00000005-64AD-4B6D-95FC-AEA80A068AF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0.34</c:v>
                </c:pt>
              </c:numCache>
            </c:numRef>
          </c:val>
          <c:extLst>
            <c:ext xmlns:c16="http://schemas.microsoft.com/office/drawing/2014/chart" uri="{C3380CC4-5D6E-409C-BE32-E72D297353CC}">
              <c16:uniqueId val="{00000006-64AD-4B6D-95FC-AEA80A068AF1}"/>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0.94</c:v>
                </c:pt>
                <c:pt idx="4">
                  <c:v>#N/A</c:v>
                </c:pt>
                <c:pt idx="5">
                  <c:v>2.0099999999999998</c:v>
                </c:pt>
                <c:pt idx="6">
                  <c:v>#N/A</c:v>
                </c:pt>
                <c:pt idx="7">
                  <c:v>1.58</c:v>
                </c:pt>
                <c:pt idx="8">
                  <c:v>#N/A</c:v>
                </c:pt>
                <c:pt idx="9">
                  <c:v>0.95</c:v>
                </c:pt>
              </c:numCache>
            </c:numRef>
          </c:val>
          <c:extLst>
            <c:ext xmlns:c16="http://schemas.microsoft.com/office/drawing/2014/chart" uri="{C3380CC4-5D6E-409C-BE32-E72D297353CC}">
              <c16:uniqueId val="{00000007-64AD-4B6D-95FC-AEA80A068AF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5.22</c:v>
                </c:pt>
                <c:pt idx="2">
                  <c:v>#N/A</c:v>
                </c:pt>
                <c:pt idx="3">
                  <c:v>12.96</c:v>
                </c:pt>
                <c:pt idx="4">
                  <c:v>#N/A</c:v>
                </c:pt>
                <c:pt idx="5">
                  <c:v>6.77</c:v>
                </c:pt>
                <c:pt idx="6">
                  <c:v>#N/A</c:v>
                </c:pt>
                <c:pt idx="7">
                  <c:v>0.01</c:v>
                </c:pt>
                <c:pt idx="8">
                  <c:v>#N/A</c:v>
                </c:pt>
                <c:pt idx="9">
                  <c:v>1.96</c:v>
                </c:pt>
              </c:numCache>
            </c:numRef>
          </c:val>
          <c:extLst>
            <c:ext xmlns:c16="http://schemas.microsoft.com/office/drawing/2014/chart" uri="{C3380CC4-5D6E-409C-BE32-E72D297353CC}">
              <c16:uniqueId val="{00000008-64AD-4B6D-95FC-AEA80A068AF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8.77</c:v>
                </c:pt>
                <c:pt idx="2">
                  <c:v>#N/A</c:v>
                </c:pt>
                <c:pt idx="3">
                  <c:v>8.32</c:v>
                </c:pt>
                <c:pt idx="4">
                  <c:v>#N/A</c:v>
                </c:pt>
                <c:pt idx="5">
                  <c:v>8.2200000000000006</c:v>
                </c:pt>
                <c:pt idx="6">
                  <c:v>#N/A</c:v>
                </c:pt>
                <c:pt idx="7">
                  <c:v>7.84</c:v>
                </c:pt>
                <c:pt idx="8">
                  <c:v>#N/A</c:v>
                </c:pt>
                <c:pt idx="9">
                  <c:v>7.26</c:v>
                </c:pt>
              </c:numCache>
            </c:numRef>
          </c:val>
          <c:extLst>
            <c:ext xmlns:c16="http://schemas.microsoft.com/office/drawing/2014/chart" uri="{C3380CC4-5D6E-409C-BE32-E72D297353CC}">
              <c16:uniqueId val="{00000009-64AD-4B6D-95FC-AEA80A068A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946</c:v>
                </c:pt>
                <c:pt idx="5">
                  <c:v>986</c:v>
                </c:pt>
                <c:pt idx="8">
                  <c:v>964</c:v>
                </c:pt>
                <c:pt idx="11">
                  <c:v>920</c:v>
                </c:pt>
                <c:pt idx="14">
                  <c:v>977</c:v>
                </c:pt>
              </c:numCache>
            </c:numRef>
          </c:val>
          <c:extLst>
            <c:ext xmlns:c16="http://schemas.microsoft.com/office/drawing/2014/chart" uri="{C3380CC4-5D6E-409C-BE32-E72D297353CC}">
              <c16:uniqueId val="{00000000-9774-4E43-B31B-1E70E44447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74-4E43-B31B-1E70E44447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74-4E43-B31B-1E70E44447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74-4E43-B31B-1E70E44447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198</c:v>
                </c:pt>
                <c:pt idx="3">
                  <c:v>195</c:v>
                </c:pt>
                <c:pt idx="6">
                  <c:v>207</c:v>
                </c:pt>
                <c:pt idx="9">
                  <c:v>193</c:v>
                </c:pt>
                <c:pt idx="12">
                  <c:v>163</c:v>
                </c:pt>
              </c:numCache>
            </c:numRef>
          </c:val>
          <c:extLst>
            <c:ext xmlns:c16="http://schemas.microsoft.com/office/drawing/2014/chart" uri="{C3380CC4-5D6E-409C-BE32-E72D297353CC}">
              <c16:uniqueId val="{00000004-9774-4E43-B31B-1E70E44447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82</c:v>
                </c:pt>
                <c:pt idx="3">
                  <c:v>82</c:v>
                </c:pt>
                <c:pt idx="6">
                  <c:v>82</c:v>
                </c:pt>
                <c:pt idx="9">
                  <c:v>82</c:v>
                </c:pt>
                <c:pt idx="12">
                  <c:v>82</c:v>
                </c:pt>
              </c:numCache>
            </c:numRef>
          </c:val>
          <c:extLst>
            <c:ext xmlns:c16="http://schemas.microsoft.com/office/drawing/2014/chart" uri="{C3380CC4-5D6E-409C-BE32-E72D297353CC}">
              <c16:uniqueId val="{00000005-9774-4E43-B31B-1E70E44447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74-4E43-B31B-1E70E44447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3432</c:v>
                </c:pt>
                <c:pt idx="3">
                  <c:v>3495</c:v>
                </c:pt>
                <c:pt idx="6">
                  <c:v>3512</c:v>
                </c:pt>
                <c:pt idx="9">
                  <c:v>3466</c:v>
                </c:pt>
                <c:pt idx="12">
                  <c:v>3595</c:v>
                </c:pt>
              </c:numCache>
            </c:numRef>
          </c:val>
          <c:extLst>
            <c:ext xmlns:c16="http://schemas.microsoft.com/office/drawing/2014/chart" uri="{C3380CC4-5D6E-409C-BE32-E72D297353CC}">
              <c16:uniqueId val="{00000007-9774-4E43-B31B-1E70E44447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2766</c:v>
                </c:pt>
                <c:pt idx="2">
                  <c:v>#N/A</c:v>
                </c:pt>
                <c:pt idx="3">
                  <c:v>#N/A</c:v>
                </c:pt>
                <c:pt idx="4">
                  <c:v>2786</c:v>
                </c:pt>
                <c:pt idx="5">
                  <c:v>#N/A</c:v>
                </c:pt>
                <c:pt idx="6">
                  <c:v>#N/A</c:v>
                </c:pt>
                <c:pt idx="7">
                  <c:v>2837</c:v>
                </c:pt>
                <c:pt idx="8">
                  <c:v>#N/A</c:v>
                </c:pt>
                <c:pt idx="9">
                  <c:v>#N/A</c:v>
                </c:pt>
                <c:pt idx="10">
                  <c:v>2821</c:v>
                </c:pt>
                <c:pt idx="11">
                  <c:v>#N/A</c:v>
                </c:pt>
                <c:pt idx="12">
                  <c:v>#N/A</c:v>
                </c:pt>
                <c:pt idx="13">
                  <c:v>2863</c:v>
                </c:pt>
                <c:pt idx="14">
                  <c:v>#N/A</c:v>
                </c:pt>
              </c:numCache>
            </c:numRef>
          </c:val>
          <c:smooth val="0"/>
          <c:extLst>
            <c:ext xmlns:c16="http://schemas.microsoft.com/office/drawing/2014/chart" uri="{C3380CC4-5D6E-409C-BE32-E72D297353CC}">
              <c16:uniqueId val="{00000008-9774-4E43-B31B-1E70E44447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6901</c:v>
                </c:pt>
                <c:pt idx="5">
                  <c:v>6671</c:v>
                </c:pt>
                <c:pt idx="8">
                  <c:v>6968</c:v>
                </c:pt>
                <c:pt idx="11">
                  <c:v>6367</c:v>
                </c:pt>
                <c:pt idx="14">
                  <c:v>6151</c:v>
                </c:pt>
              </c:numCache>
            </c:numRef>
          </c:val>
          <c:extLst>
            <c:ext xmlns:c16="http://schemas.microsoft.com/office/drawing/2014/chart" uri="{C3380CC4-5D6E-409C-BE32-E72D297353CC}">
              <c16:uniqueId val="{00000000-B9C8-44D7-BB27-58B340F3F2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2147</c:v>
                </c:pt>
                <c:pt idx="5">
                  <c:v>2020</c:v>
                </c:pt>
                <c:pt idx="8">
                  <c:v>1884</c:v>
                </c:pt>
                <c:pt idx="11">
                  <c:v>1743</c:v>
                </c:pt>
                <c:pt idx="14">
                  <c:v>1627</c:v>
                </c:pt>
              </c:numCache>
            </c:numRef>
          </c:val>
          <c:extLst>
            <c:ext xmlns:c16="http://schemas.microsoft.com/office/drawing/2014/chart" uri="{C3380CC4-5D6E-409C-BE32-E72D297353CC}">
              <c16:uniqueId val="{00000001-B9C8-44D7-BB27-58B340F3F2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7499</c:v>
                </c:pt>
                <c:pt idx="5">
                  <c:v>7383</c:v>
                </c:pt>
                <c:pt idx="8">
                  <c:v>7820</c:v>
                </c:pt>
                <c:pt idx="11">
                  <c:v>7834</c:v>
                </c:pt>
                <c:pt idx="14">
                  <c:v>7564</c:v>
                </c:pt>
              </c:numCache>
            </c:numRef>
          </c:val>
          <c:extLst>
            <c:ext xmlns:c16="http://schemas.microsoft.com/office/drawing/2014/chart" uri="{C3380CC4-5D6E-409C-BE32-E72D297353CC}">
              <c16:uniqueId val="{00000002-B9C8-44D7-BB27-58B340F3F2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C8-44D7-BB27-58B340F3F2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C8-44D7-BB27-58B340F3F2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C8-44D7-BB27-58B340F3F2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1100</c:v>
                </c:pt>
                <c:pt idx="3">
                  <c:v>990</c:v>
                </c:pt>
                <c:pt idx="6">
                  <c:v>994</c:v>
                </c:pt>
                <c:pt idx="9">
                  <c:v>1000</c:v>
                </c:pt>
                <c:pt idx="12">
                  <c:v>1006</c:v>
                </c:pt>
              </c:numCache>
            </c:numRef>
          </c:val>
          <c:extLst>
            <c:ext xmlns:c16="http://schemas.microsoft.com/office/drawing/2014/chart" uri="{C3380CC4-5D6E-409C-BE32-E72D297353CC}">
              <c16:uniqueId val="{00000006-B9C8-44D7-BB27-58B340F3F2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9C8-44D7-BB27-58B340F3F2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1798</c:v>
                </c:pt>
                <c:pt idx="3">
                  <c:v>2186</c:v>
                </c:pt>
                <c:pt idx="6">
                  <c:v>1878</c:v>
                </c:pt>
                <c:pt idx="9">
                  <c:v>1583</c:v>
                </c:pt>
                <c:pt idx="12">
                  <c:v>1353</c:v>
                </c:pt>
              </c:numCache>
            </c:numRef>
          </c:val>
          <c:extLst>
            <c:ext xmlns:c16="http://schemas.microsoft.com/office/drawing/2014/chart" uri="{C3380CC4-5D6E-409C-BE32-E72D297353CC}">
              <c16:uniqueId val="{00000008-B9C8-44D7-BB27-58B340F3F2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C8-44D7-BB27-58B340F3F2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27210</c:v>
                </c:pt>
                <c:pt idx="3">
                  <c:v>24649</c:v>
                </c:pt>
                <c:pt idx="6">
                  <c:v>22914</c:v>
                </c:pt>
                <c:pt idx="9">
                  <c:v>20476</c:v>
                </c:pt>
                <c:pt idx="12">
                  <c:v>17406</c:v>
                </c:pt>
              </c:numCache>
            </c:numRef>
          </c:val>
          <c:extLst>
            <c:ext xmlns:c16="http://schemas.microsoft.com/office/drawing/2014/chart" uri="{C3380CC4-5D6E-409C-BE32-E72D297353CC}">
              <c16:uniqueId val="{0000000A-B9C8-44D7-BB27-58B340F3F2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13560</c:v>
                </c:pt>
                <c:pt idx="2">
                  <c:v>#N/A</c:v>
                </c:pt>
                <c:pt idx="3">
                  <c:v>#N/A</c:v>
                </c:pt>
                <c:pt idx="4">
                  <c:v>11751</c:v>
                </c:pt>
                <c:pt idx="5">
                  <c:v>#N/A</c:v>
                </c:pt>
                <c:pt idx="6">
                  <c:v>#N/A</c:v>
                </c:pt>
                <c:pt idx="7">
                  <c:v>9113</c:v>
                </c:pt>
                <c:pt idx="8">
                  <c:v>#N/A</c:v>
                </c:pt>
                <c:pt idx="9">
                  <c:v>#N/A</c:v>
                </c:pt>
                <c:pt idx="10">
                  <c:v>7115</c:v>
                </c:pt>
                <c:pt idx="11">
                  <c:v>#N/A</c:v>
                </c:pt>
                <c:pt idx="12">
                  <c:v>#N/A</c:v>
                </c:pt>
                <c:pt idx="13">
                  <c:v>4423</c:v>
                </c:pt>
                <c:pt idx="14">
                  <c:v>#N/A</c:v>
                </c:pt>
              </c:numCache>
            </c:numRef>
          </c:val>
          <c:smooth val="0"/>
          <c:extLst>
            <c:ext xmlns:c16="http://schemas.microsoft.com/office/drawing/2014/chart" uri="{C3380CC4-5D6E-409C-BE32-E72D297353CC}">
              <c16:uniqueId val="{0000000B-B9C8-44D7-BB27-58B340F3F2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3824</c:v>
                </c:pt>
                <c:pt idx="1">
                  <c:v>3976</c:v>
                </c:pt>
                <c:pt idx="2">
                  <c:v>3979</c:v>
                </c:pt>
              </c:numCache>
            </c:numRef>
          </c:val>
          <c:extLst>
            <c:ext xmlns:c16="http://schemas.microsoft.com/office/drawing/2014/chart" uri="{C3380CC4-5D6E-409C-BE32-E72D297353CC}">
              <c16:uniqueId val="{00000000-1564-42D4-80CF-3F95D32B708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826</c:v>
                </c:pt>
                <c:pt idx="1">
                  <c:v>806</c:v>
                </c:pt>
                <c:pt idx="2">
                  <c:v>669</c:v>
                </c:pt>
              </c:numCache>
            </c:numRef>
          </c:val>
          <c:extLst>
            <c:ext xmlns:c16="http://schemas.microsoft.com/office/drawing/2014/chart" uri="{C3380CC4-5D6E-409C-BE32-E72D297353CC}">
              <c16:uniqueId val="{00000001-1564-42D4-80CF-3F95D32B708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2716</c:v>
                </c:pt>
                <c:pt idx="1">
                  <c:v>2522</c:v>
                </c:pt>
                <c:pt idx="2">
                  <c:v>2316</c:v>
                </c:pt>
              </c:numCache>
            </c:numRef>
          </c:val>
          <c:extLst>
            <c:ext xmlns:c16="http://schemas.microsoft.com/office/drawing/2014/chart" uri="{C3380CC4-5D6E-409C-BE32-E72D297353CC}">
              <c16:uniqueId val="{00000002-1564-42D4-80CF-3F95D32B708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北海道夕張市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年３月に借入れた再生振替特例債の元金償還が始まったことにより、平成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年度以降、公債費率は高めに推移する見込みであるが、令和８年度の再生振替特例債償還完了後は、大きく改善する見込みである。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財政再生計画に基づき、平成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年度まで毎年度</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百万円の積立を行い、平成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年度から令和８年度までは積立せず、令和９年度以降は毎年度</a:t>
          </a:r>
          <a:r>
            <a:rPr kumimoji="1" lang="en-US" altLang="ja-JP" sz="1400">
              <a:latin typeface="ＭＳ ゴシック" pitchFamily="49" charset="-128"/>
              <a:ea typeface="ＭＳ ゴシック" pitchFamily="49" charset="-128"/>
            </a:rPr>
            <a:t>170</a:t>
          </a:r>
          <a:r>
            <a:rPr kumimoji="1" lang="ja-JP" altLang="en-US" sz="1400">
              <a:latin typeface="ＭＳ ゴシック" pitchFamily="49" charset="-128"/>
              <a:ea typeface="ＭＳ ゴシック" pitchFamily="49" charset="-128"/>
            </a:rPr>
            <a:t>百万円の積立を行う。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北海道夕張市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年３月の再生振替特例債の借入れによって、将来負担比率算出における分子の地方債現在高が増加したが、計画的な地方債の償還と平成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年度から再生振替特例債の元金償還が始まったことにより、将来負担額は減少している。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北海道夕張市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は決算剰余金の増により増額となっている。特定目的基金の幸福の黄色いハンカチ基金は、ふるさと納税の減少により前年度より減額となっており、その他の特定目的基金全体においても財政再生計画に基づき計画的に取崩しており、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財政再生計画に基づき、計画的に取り崩す予定である。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・夕張市財政再生計画調整基金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本市が定めた財政再生計画の実施に必要な財源を確保するため。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・幸福の黄色いハンカチ基金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本市のまちづくりに応援をいただける人々から広く寄附金を募り、その寄附金を財源として、本市が住民自治を維持し、また活力ある地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域社会の実現に資する事業の実施及び貴重な地域資源や文化の保全・継承を図ることにより、市民が希望を有しながら健康で文化的な生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活を保持することを目的とする。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・夕張市石勝線代替輸送確保基金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北海道旅客鉄道株式会社石勝線（新夕張・夕張間）の鉄道事業廃止に伴う代替輸送事業の財源需要に充てるため。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・夕張市子ども・文化振興基金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本市の子ども及び青少年の健全育成並びに市民の文化振興に資するため。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・夕張市シューパロダム建設対策基金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夕張シューパロダムの建設に伴う地域振興対策に資するため。</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各基金条例に基づき、積立及び取崩を行ったことにより、全体を通して</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206</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百万円の減額となったもの。</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各基金の条例に基づき、適正な基金の管理を行う予定である。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前年度に比べ決算剰余金が増え、積立金が増加したことによる増。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財政再生計画に基づき、計画的に取り崩す予定である。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償還に伴う資金不足に対応するため、取り崩したことによる減。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財政再生計画に基づき、計画的に取り崩す予定である。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北海道夕張市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6,085
763.07
10,439,038
10,329,686
97,486
4,958,302
17,399,548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68.1
104.5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人口減少が続く中、</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％を超える高齢化率の高さ（</a:t>
          </a:r>
          <a:r>
            <a:rPr kumimoji="1" lang="ja-JP" altLang="en-US" sz="1200">
              <a:solidFill>
                <a:schemeClr val="tx1"/>
              </a:solidFill>
              <a:latin typeface="ＭＳ Ｐゴシック" panose="020B0600070205080204" pitchFamily="50" charset="-128"/>
              <a:ea typeface="ＭＳ Ｐゴシック" panose="020B0600070205080204" pitchFamily="50" charset="-128"/>
            </a:rPr>
            <a:t>令和６年度末</a:t>
          </a:r>
          <a:r>
            <a:rPr kumimoji="1" lang="en-US" altLang="ja-JP" sz="1200">
              <a:solidFill>
                <a:schemeClr val="tx1"/>
              </a:solidFill>
              <a:latin typeface="ＭＳ Ｐゴシック" panose="020B0600070205080204" pitchFamily="50" charset="-128"/>
              <a:ea typeface="ＭＳ Ｐゴシック" panose="020B0600070205080204" pitchFamily="50" charset="-128"/>
            </a:rPr>
            <a:t>53.9</a:t>
          </a:r>
          <a:r>
            <a:rPr kumimoji="1" lang="ja-JP" altLang="en-US" sz="1200">
              <a:solidFill>
                <a:schemeClr val="tx1"/>
              </a:solidFill>
              <a:latin typeface="ＭＳ Ｐゴシック" panose="020B0600070205080204" pitchFamily="50" charset="-128"/>
              <a:ea typeface="ＭＳ Ｐゴシック" panose="020B0600070205080204" pitchFamily="50" charset="-128"/>
            </a:rPr>
            <a:t>％）と</a:t>
          </a:r>
          <a:r>
            <a:rPr kumimoji="1" lang="ja-JP" altLang="en-US" sz="1200">
              <a:latin typeface="ＭＳ Ｐゴシック" panose="020B0600070205080204" pitchFamily="50" charset="-128"/>
              <a:ea typeface="ＭＳ Ｐゴシック" panose="020B0600070205080204" pitchFamily="50" charset="-128"/>
            </a:rPr>
            <a:t>生産年齢人口の少なさなどにより、市税収入の確保が厳しい状況から、財政基盤が脆弱な状態が続いており、財政力指数は類似団体の中で低い水準となっている。平成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年度に策定した「財政再建計画」に基づき、全国で最も効率的な水準となる徹底した行政のスリム化と事務事業の抜本的な見直しを行い、平成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年３月には引き続きこのような取り組みを基本とした「財政再生計画」を策定し、財政の健全化に努めているところである。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17780</xdr:rowOff>
    </xdr:from>
    <xdr:to>
      <xdr:col>23</xdr:col>
      <xdr:colOff>133350</xdr:colOff>
      <xdr:row>45</xdr:row>
      <xdr:rowOff>17780</xdr:rowOff>
    </xdr:to>
    <xdr:cxnSp macro="">
      <xdr:nvCxnSpPr>
        <xdr:cNvPr id="67" name="直線コネクタ 66"/>
        <xdr:cNvCxnSpPr/>
      </xdr:nvCxnSpPr>
      <xdr:spPr>
        <a:xfrm>
          <a:off x="4114800" y="7733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17780</xdr:rowOff>
    </xdr:to>
    <xdr:cxnSp macro="">
      <xdr:nvCxnSpPr>
        <xdr:cNvPr id="70" name="直線コネクタ 69"/>
        <xdr:cNvCxnSpPr/>
      </xdr:nvCxnSpPr>
      <xdr:spPr>
        <a:xfrm>
          <a:off x="3225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3" name="直線コネクタ 72"/>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140970</xdr:rowOff>
    </xdr:from>
    <xdr:to>
      <xdr:col>11</xdr:col>
      <xdr:colOff>31750</xdr:colOff>
      <xdr:row>44</xdr:row>
      <xdr:rowOff>165100</xdr:rowOff>
    </xdr:to>
    <xdr:cxnSp macro="">
      <xdr:nvCxnSpPr>
        <xdr:cNvPr id="76" name="直線コネクタ 75"/>
        <xdr:cNvCxnSpPr/>
      </xdr:nvCxnSpPr>
      <xdr:spPr>
        <a:xfrm>
          <a:off x="1447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6" name="楕円 85"/>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7"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8" name="楕円 87"/>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89" name="テキスト ボックス 88"/>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90170</xdr:rowOff>
    </xdr:from>
    <xdr:to>
      <xdr:col>7</xdr:col>
      <xdr:colOff>31750</xdr:colOff>
      <xdr:row>45</xdr:row>
      <xdr:rowOff>20320</xdr:rowOff>
    </xdr:to>
    <xdr:sp macro="" textlink="">
      <xdr:nvSpPr>
        <xdr:cNvPr id="94" name="楕円 93"/>
        <xdr:cNvSpPr/>
      </xdr:nvSpPr>
      <xdr:spPr>
        <a:xfrm>
          <a:off x="1397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5097</xdr:rowOff>
    </xdr:from>
    <xdr:ext cx="762000" cy="259045"/>
    <xdr:sp macro="" textlink="">
      <xdr:nvSpPr>
        <xdr:cNvPr id="95" name="テキスト ボックス 94"/>
        <xdr:cNvSpPr txBox="1"/>
      </xdr:nvSpPr>
      <xdr:spPr>
        <a:xfrm>
          <a:off x="1066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までは、炭鉱閉山による人口の激減に対して人件費の計画的な抑制が不十分であったことや、炭鉱閉山後の社会基盤整備に多額の経費を要し、その財源を地方債に依存したため公債費負担が増大したころ、さらに、人口減少や進出企業の停滞などで税収入等が減少したことにより、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年度には類似団体の中で最低水準に改定され、引き続き「財政再生計画」により経常経費の削減に努めているところであるが、平成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年３月に借り入れた再生振替特例債の元金償還が始まったことにより、平成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年度以降、単年度における公債費の割合が高くなり、高い比率となっている。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161834</xdr:rowOff>
    </xdr:from>
    <xdr:to>
      <xdr:col>23</xdr:col>
      <xdr:colOff>133350</xdr:colOff>
      <xdr:row>67</xdr:row>
      <xdr:rowOff>17962</xdr:rowOff>
    </xdr:to>
    <xdr:cxnSp macro="">
      <xdr:nvCxnSpPr>
        <xdr:cNvPr id="132" name="直線コネクタ 131"/>
        <xdr:cNvCxnSpPr/>
      </xdr:nvCxnSpPr>
      <xdr:spPr>
        <a:xfrm>
          <a:off x="4114800" y="1147753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117022</xdr:rowOff>
    </xdr:from>
    <xdr:to>
      <xdr:col>19</xdr:col>
      <xdr:colOff>133350</xdr:colOff>
      <xdr:row>66</xdr:row>
      <xdr:rowOff>161834</xdr:rowOff>
    </xdr:to>
    <xdr:cxnSp macro="">
      <xdr:nvCxnSpPr>
        <xdr:cNvPr id="135" name="直線コネクタ 134"/>
        <xdr:cNvCxnSpPr/>
      </xdr:nvCxnSpPr>
      <xdr:spPr>
        <a:xfrm>
          <a:off x="3225800" y="11432722"/>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129903</xdr:rowOff>
    </xdr:from>
    <xdr:to>
      <xdr:col>15</xdr:col>
      <xdr:colOff>82550</xdr:colOff>
      <xdr:row>66</xdr:row>
      <xdr:rowOff>117022</xdr:rowOff>
    </xdr:to>
    <xdr:cxnSp macro="">
      <xdr:nvCxnSpPr>
        <xdr:cNvPr id="138" name="直線コネクタ 137"/>
        <xdr:cNvCxnSpPr/>
      </xdr:nvCxnSpPr>
      <xdr:spPr>
        <a:xfrm>
          <a:off x="2336800" y="11274153"/>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129903</xdr:rowOff>
    </xdr:from>
    <xdr:to>
      <xdr:col>11</xdr:col>
      <xdr:colOff>31750</xdr:colOff>
      <xdr:row>66</xdr:row>
      <xdr:rowOff>165281</xdr:rowOff>
    </xdr:to>
    <xdr:cxnSp macro="">
      <xdr:nvCxnSpPr>
        <xdr:cNvPr id="141" name="直線コネクタ 140"/>
        <xdr:cNvCxnSpPr/>
      </xdr:nvCxnSpPr>
      <xdr:spPr>
        <a:xfrm flipV="1">
          <a:off x="1447800" y="1127415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138612</xdr:rowOff>
    </xdr:from>
    <xdr:to>
      <xdr:col>23</xdr:col>
      <xdr:colOff>184150</xdr:colOff>
      <xdr:row>67</xdr:row>
      <xdr:rowOff>68762</xdr:rowOff>
    </xdr:to>
    <xdr:sp macro="" textlink="">
      <xdr:nvSpPr>
        <xdr:cNvPr id="151" name="楕円 150"/>
        <xdr:cNvSpPr/>
      </xdr:nvSpPr>
      <xdr:spPr>
        <a:xfrm>
          <a:off x="4902200" y="114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34489</xdr:rowOff>
    </xdr:from>
    <xdr:ext cx="762000" cy="259045"/>
    <xdr:sp macro="" textlink="">
      <xdr:nvSpPr>
        <xdr:cNvPr id="152" name="財政構造の弾力性該当値テキスト"/>
        <xdr:cNvSpPr txBox="1"/>
      </xdr:nvSpPr>
      <xdr:spPr>
        <a:xfrm>
          <a:off x="5041900" y="1135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111034</xdr:rowOff>
    </xdr:from>
    <xdr:to>
      <xdr:col>19</xdr:col>
      <xdr:colOff>184150</xdr:colOff>
      <xdr:row>67</xdr:row>
      <xdr:rowOff>41184</xdr:rowOff>
    </xdr:to>
    <xdr:sp macro="" textlink="">
      <xdr:nvSpPr>
        <xdr:cNvPr id="153" name="楕円 152"/>
        <xdr:cNvSpPr/>
      </xdr:nvSpPr>
      <xdr:spPr>
        <a:xfrm>
          <a:off x="4064000" y="114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25961</xdr:rowOff>
    </xdr:from>
    <xdr:ext cx="736600" cy="259045"/>
    <xdr:sp macro="" textlink="">
      <xdr:nvSpPr>
        <xdr:cNvPr id="154" name="テキスト ボックス 153"/>
        <xdr:cNvSpPr txBox="1"/>
      </xdr:nvSpPr>
      <xdr:spPr>
        <a:xfrm>
          <a:off x="3733800" y="1151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66222</xdr:rowOff>
    </xdr:from>
    <xdr:to>
      <xdr:col>15</xdr:col>
      <xdr:colOff>133350</xdr:colOff>
      <xdr:row>66</xdr:row>
      <xdr:rowOff>167822</xdr:rowOff>
    </xdr:to>
    <xdr:sp macro="" textlink="">
      <xdr:nvSpPr>
        <xdr:cNvPr id="155" name="楕円 154"/>
        <xdr:cNvSpPr/>
      </xdr:nvSpPr>
      <xdr:spPr>
        <a:xfrm>
          <a:off x="31750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152599</xdr:rowOff>
    </xdr:from>
    <xdr:ext cx="762000" cy="259045"/>
    <xdr:sp macro="" textlink="">
      <xdr:nvSpPr>
        <xdr:cNvPr id="156" name="テキスト ボックス 155"/>
        <xdr:cNvSpPr txBox="1"/>
      </xdr:nvSpPr>
      <xdr:spPr>
        <a:xfrm>
          <a:off x="2844800" y="1146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79103</xdr:rowOff>
    </xdr:from>
    <xdr:to>
      <xdr:col>11</xdr:col>
      <xdr:colOff>82550</xdr:colOff>
      <xdr:row>66</xdr:row>
      <xdr:rowOff>9253</xdr:rowOff>
    </xdr:to>
    <xdr:sp macro="" textlink="">
      <xdr:nvSpPr>
        <xdr:cNvPr id="157" name="楕円 156"/>
        <xdr:cNvSpPr/>
      </xdr:nvSpPr>
      <xdr:spPr>
        <a:xfrm>
          <a:off x="2286000" y="112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165480</xdr:rowOff>
    </xdr:from>
    <xdr:ext cx="762000" cy="259045"/>
    <xdr:sp macro="" textlink="">
      <xdr:nvSpPr>
        <xdr:cNvPr id="158" name="テキスト ボックス 157"/>
        <xdr:cNvSpPr txBox="1"/>
      </xdr:nvSpPr>
      <xdr:spPr>
        <a:xfrm>
          <a:off x="1955800" y="1130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114481</xdr:rowOff>
    </xdr:from>
    <xdr:to>
      <xdr:col>7</xdr:col>
      <xdr:colOff>31750</xdr:colOff>
      <xdr:row>67</xdr:row>
      <xdr:rowOff>44631</xdr:rowOff>
    </xdr:to>
    <xdr:sp macro="" textlink="">
      <xdr:nvSpPr>
        <xdr:cNvPr id="159" name="楕円 158"/>
        <xdr:cNvSpPr/>
      </xdr:nvSpPr>
      <xdr:spPr>
        <a:xfrm>
          <a:off x="1397000" y="1143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29408</xdr:rowOff>
    </xdr:from>
    <xdr:ext cx="762000" cy="259045"/>
    <xdr:sp macro="" textlink="">
      <xdr:nvSpPr>
        <xdr:cNvPr id="160" name="テキスト ボックス 159"/>
        <xdr:cNvSpPr txBox="1"/>
      </xdr:nvSpPr>
      <xdr:spPr>
        <a:xfrm>
          <a:off x="1066800" y="1151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[480,617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財政再建計画」に基づく基本給の削減をはじめとした人件費の大幅な抑制、契約事務の適正化、公共施設等の管理経費の見直しを進め、引き続きこのような取り組みを基本とした「財政再生計画」のもとでコストの低減に努めているところであるが、人口減少の影響により平均を上回る状況とな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105311</xdr:rowOff>
    </xdr:from>
    <xdr:to>
      <xdr:col>23</xdr:col>
      <xdr:colOff>133350</xdr:colOff>
      <xdr:row>81</xdr:row>
      <xdr:rowOff>109623</xdr:rowOff>
    </xdr:to>
    <xdr:cxnSp macro="">
      <xdr:nvCxnSpPr>
        <xdr:cNvPr id="192" name="直線コネクタ 191"/>
        <xdr:cNvCxnSpPr/>
      </xdr:nvCxnSpPr>
      <xdr:spPr>
        <a:xfrm>
          <a:off x="4114800" y="13992761"/>
          <a:ext cx="8382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93804</xdr:rowOff>
    </xdr:from>
    <xdr:to>
      <xdr:col>19</xdr:col>
      <xdr:colOff>133350</xdr:colOff>
      <xdr:row>81</xdr:row>
      <xdr:rowOff>105311</xdr:rowOff>
    </xdr:to>
    <xdr:cxnSp macro="">
      <xdr:nvCxnSpPr>
        <xdr:cNvPr id="195" name="直線コネクタ 194"/>
        <xdr:cNvCxnSpPr/>
      </xdr:nvCxnSpPr>
      <xdr:spPr>
        <a:xfrm>
          <a:off x="3225800" y="13981254"/>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91118</xdr:rowOff>
    </xdr:from>
    <xdr:to>
      <xdr:col>15</xdr:col>
      <xdr:colOff>82550</xdr:colOff>
      <xdr:row>81</xdr:row>
      <xdr:rowOff>93804</xdr:rowOff>
    </xdr:to>
    <xdr:cxnSp macro="">
      <xdr:nvCxnSpPr>
        <xdr:cNvPr id="198" name="直線コネクタ 197"/>
        <xdr:cNvCxnSpPr/>
      </xdr:nvCxnSpPr>
      <xdr:spPr>
        <a:xfrm>
          <a:off x="2336800" y="13978568"/>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80015</xdr:rowOff>
    </xdr:from>
    <xdr:to>
      <xdr:col>11</xdr:col>
      <xdr:colOff>31750</xdr:colOff>
      <xdr:row>81</xdr:row>
      <xdr:rowOff>91118</xdr:rowOff>
    </xdr:to>
    <xdr:cxnSp macro="">
      <xdr:nvCxnSpPr>
        <xdr:cNvPr id="201" name="直線コネクタ 200"/>
        <xdr:cNvCxnSpPr/>
      </xdr:nvCxnSpPr>
      <xdr:spPr>
        <a:xfrm>
          <a:off x="1447800" y="13967465"/>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58823</xdr:rowOff>
    </xdr:from>
    <xdr:to>
      <xdr:col>23</xdr:col>
      <xdr:colOff>184150</xdr:colOff>
      <xdr:row>81</xdr:row>
      <xdr:rowOff>160423</xdr:rowOff>
    </xdr:to>
    <xdr:sp macro="" textlink="">
      <xdr:nvSpPr>
        <xdr:cNvPr id="211" name="楕円 210"/>
        <xdr:cNvSpPr/>
      </xdr:nvSpPr>
      <xdr:spPr>
        <a:xfrm>
          <a:off x="4902200" y="1394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107100</xdr:rowOff>
    </xdr:from>
    <xdr:ext cx="762000" cy="259045"/>
    <xdr:sp macro="" textlink="">
      <xdr:nvSpPr>
        <xdr:cNvPr id="212" name="人件費・物件費等の状況該当値テキスト"/>
        <xdr:cNvSpPr txBox="1"/>
      </xdr:nvSpPr>
      <xdr:spPr>
        <a:xfrm>
          <a:off x="5041900" y="1399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54511</xdr:rowOff>
    </xdr:from>
    <xdr:to>
      <xdr:col>19</xdr:col>
      <xdr:colOff>184150</xdr:colOff>
      <xdr:row>81</xdr:row>
      <xdr:rowOff>156111</xdr:rowOff>
    </xdr:to>
    <xdr:sp macro="" textlink="">
      <xdr:nvSpPr>
        <xdr:cNvPr id="213" name="楕円 212"/>
        <xdr:cNvSpPr/>
      </xdr:nvSpPr>
      <xdr:spPr>
        <a:xfrm>
          <a:off x="4064000" y="139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140888</xdr:rowOff>
    </xdr:from>
    <xdr:ext cx="736600" cy="259045"/>
    <xdr:sp macro="" textlink="">
      <xdr:nvSpPr>
        <xdr:cNvPr id="214" name="テキスト ボックス 213"/>
        <xdr:cNvSpPr txBox="1"/>
      </xdr:nvSpPr>
      <xdr:spPr>
        <a:xfrm>
          <a:off x="3733800" y="1402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43004</xdr:rowOff>
    </xdr:from>
    <xdr:to>
      <xdr:col>15</xdr:col>
      <xdr:colOff>133350</xdr:colOff>
      <xdr:row>81</xdr:row>
      <xdr:rowOff>144604</xdr:rowOff>
    </xdr:to>
    <xdr:sp macro="" textlink="">
      <xdr:nvSpPr>
        <xdr:cNvPr id="215" name="楕円 214"/>
        <xdr:cNvSpPr/>
      </xdr:nvSpPr>
      <xdr:spPr>
        <a:xfrm>
          <a:off x="3175000" y="139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129381</xdr:rowOff>
    </xdr:from>
    <xdr:ext cx="762000" cy="259045"/>
    <xdr:sp macro="" textlink="">
      <xdr:nvSpPr>
        <xdr:cNvPr id="216" name="テキスト ボックス 215"/>
        <xdr:cNvSpPr txBox="1"/>
      </xdr:nvSpPr>
      <xdr:spPr>
        <a:xfrm>
          <a:off x="2844800" y="1401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40318</xdr:rowOff>
    </xdr:from>
    <xdr:to>
      <xdr:col>11</xdr:col>
      <xdr:colOff>82550</xdr:colOff>
      <xdr:row>81</xdr:row>
      <xdr:rowOff>141918</xdr:rowOff>
    </xdr:to>
    <xdr:sp macro="" textlink="">
      <xdr:nvSpPr>
        <xdr:cNvPr id="217" name="楕円 216"/>
        <xdr:cNvSpPr/>
      </xdr:nvSpPr>
      <xdr:spPr>
        <a:xfrm>
          <a:off x="2286000" y="13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126695</xdr:rowOff>
    </xdr:from>
    <xdr:ext cx="762000" cy="259045"/>
    <xdr:sp macro="" textlink="">
      <xdr:nvSpPr>
        <xdr:cNvPr id="218" name="テキスト ボックス 217"/>
        <xdr:cNvSpPr txBox="1"/>
      </xdr:nvSpPr>
      <xdr:spPr>
        <a:xfrm>
          <a:off x="1955800" y="1401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29215</xdr:rowOff>
    </xdr:from>
    <xdr:to>
      <xdr:col>7</xdr:col>
      <xdr:colOff>31750</xdr:colOff>
      <xdr:row>81</xdr:row>
      <xdr:rowOff>130815</xdr:rowOff>
    </xdr:to>
    <xdr:sp macro="" textlink="">
      <xdr:nvSpPr>
        <xdr:cNvPr id="219" name="楕円 218"/>
        <xdr:cNvSpPr/>
      </xdr:nvSpPr>
      <xdr:spPr>
        <a:xfrm>
          <a:off x="1397000" y="139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115592</xdr:rowOff>
    </xdr:from>
    <xdr:ext cx="762000" cy="259045"/>
    <xdr:sp macro="" textlink="">
      <xdr:nvSpPr>
        <xdr:cNvPr id="220" name="テキスト ボックス 219"/>
        <xdr:cNvSpPr txBox="1"/>
      </xdr:nvSpPr>
      <xdr:spPr>
        <a:xfrm>
          <a:off x="1066800" y="140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「財政再建計画」及び「財政再生計画」に基づき、基本給の大幅削減などを実施したことにより、類似団体の中でも最も低い水準となっている。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2822</xdr:rowOff>
    </xdr:to>
    <xdr:cxnSp macro="">
      <xdr:nvCxnSpPr>
        <xdr:cNvPr id="249" name="直線コネクタ 248"/>
        <xdr:cNvCxnSpPr/>
      </xdr:nvCxnSpPr>
      <xdr:spPr>
        <a:xfrm flipV="1">
          <a:off x="17018000" y="14001750"/>
          <a:ext cx="0" cy="12601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0"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1" name="直線コネクタ 250"/>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2"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3" name="直線コネクタ 252"/>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47272</xdr:rowOff>
    </xdr:from>
    <xdr:to>
      <xdr:col>81</xdr:col>
      <xdr:colOff>44450</xdr:colOff>
      <xdr:row>81</xdr:row>
      <xdr:rowOff>114300</xdr:rowOff>
    </xdr:to>
    <xdr:cxnSp macro="">
      <xdr:nvCxnSpPr>
        <xdr:cNvPr id="254" name="直線コネクタ 253"/>
        <xdr:cNvCxnSpPr/>
      </xdr:nvCxnSpPr>
      <xdr:spPr>
        <a:xfrm>
          <a:off x="16179800" y="139347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5"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6" name="フローチャート: 判断 255"/>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4234</xdr:rowOff>
    </xdr:from>
    <xdr:to>
      <xdr:col>77</xdr:col>
      <xdr:colOff>44450</xdr:colOff>
      <xdr:row>81</xdr:row>
      <xdr:rowOff>47272</xdr:rowOff>
    </xdr:to>
    <xdr:cxnSp macro="">
      <xdr:nvCxnSpPr>
        <xdr:cNvPr id="257" name="直線コネクタ 256"/>
        <xdr:cNvCxnSpPr/>
      </xdr:nvCxnSpPr>
      <xdr:spPr>
        <a:xfrm>
          <a:off x="15290800" y="1372023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8" name="フローチャート: 判断 257"/>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59" name="テキスト ボックス 258"/>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162278</xdr:rowOff>
    </xdr:from>
    <xdr:to>
      <xdr:col>72</xdr:col>
      <xdr:colOff>203200</xdr:colOff>
      <xdr:row>80</xdr:row>
      <xdr:rowOff>4234</xdr:rowOff>
    </xdr:to>
    <xdr:cxnSp macro="">
      <xdr:nvCxnSpPr>
        <xdr:cNvPr id="260" name="直線コネクタ 259"/>
        <xdr:cNvCxnSpPr/>
      </xdr:nvCxnSpPr>
      <xdr:spPr>
        <a:xfrm>
          <a:off x="14401800" y="137068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1" name="フローチャート: 判断 260"/>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2" name="テキスト ボックス 261"/>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162278</xdr:rowOff>
    </xdr:from>
    <xdr:to>
      <xdr:col>68</xdr:col>
      <xdr:colOff>152400</xdr:colOff>
      <xdr:row>80</xdr:row>
      <xdr:rowOff>31045</xdr:rowOff>
    </xdr:to>
    <xdr:cxnSp macro="">
      <xdr:nvCxnSpPr>
        <xdr:cNvPr id="263" name="直線コネクタ 262"/>
        <xdr:cNvCxnSpPr/>
      </xdr:nvCxnSpPr>
      <xdr:spPr>
        <a:xfrm flipV="1">
          <a:off x="13512800" y="137068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4" name="フローチャート: 判断 263"/>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65" name="テキスト ボックス 264"/>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3" name="楕円 272"/>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156227</xdr:rowOff>
    </xdr:from>
    <xdr:ext cx="762000" cy="259045"/>
    <xdr:sp macro="" textlink="">
      <xdr:nvSpPr>
        <xdr:cNvPr id="274" name="給与水準   （国との比較）該当値テキスト"/>
        <xdr:cNvSpPr txBox="1"/>
      </xdr:nvSpPr>
      <xdr:spPr>
        <a:xfrm>
          <a:off x="17106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167922</xdr:rowOff>
    </xdr:from>
    <xdr:to>
      <xdr:col>77</xdr:col>
      <xdr:colOff>95250</xdr:colOff>
      <xdr:row>81</xdr:row>
      <xdr:rowOff>98072</xdr:rowOff>
    </xdr:to>
    <xdr:sp macro="" textlink="">
      <xdr:nvSpPr>
        <xdr:cNvPr id="275" name="楕円 274"/>
        <xdr:cNvSpPr/>
      </xdr:nvSpPr>
      <xdr:spPr>
        <a:xfrm>
          <a:off x="16129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108249</xdr:rowOff>
    </xdr:from>
    <xdr:ext cx="736600" cy="259045"/>
    <xdr:sp macro="" textlink="">
      <xdr:nvSpPr>
        <xdr:cNvPr id="276" name="テキスト ボックス 275"/>
        <xdr:cNvSpPr txBox="1"/>
      </xdr:nvSpPr>
      <xdr:spPr>
        <a:xfrm>
          <a:off x="15798800" y="1365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124884</xdr:rowOff>
    </xdr:from>
    <xdr:to>
      <xdr:col>73</xdr:col>
      <xdr:colOff>44450</xdr:colOff>
      <xdr:row>80</xdr:row>
      <xdr:rowOff>55034</xdr:rowOff>
    </xdr:to>
    <xdr:sp macro="" textlink="">
      <xdr:nvSpPr>
        <xdr:cNvPr id="277" name="楕円 276"/>
        <xdr:cNvSpPr/>
      </xdr:nvSpPr>
      <xdr:spPr>
        <a:xfrm>
          <a:off x="15240000" y="136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65211</xdr:rowOff>
    </xdr:from>
    <xdr:ext cx="762000" cy="259045"/>
    <xdr:sp macro="" textlink="">
      <xdr:nvSpPr>
        <xdr:cNvPr id="278" name="テキスト ボックス 277"/>
        <xdr:cNvSpPr txBox="1"/>
      </xdr:nvSpPr>
      <xdr:spPr>
        <a:xfrm>
          <a:off x="14909800" y="1343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111478</xdr:rowOff>
    </xdr:from>
    <xdr:to>
      <xdr:col>68</xdr:col>
      <xdr:colOff>203200</xdr:colOff>
      <xdr:row>80</xdr:row>
      <xdr:rowOff>41628</xdr:rowOff>
    </xdr:to>
    <xdr:sp macro="" textlink="">
      <xdr:nvSpPr>
        <xdr:cNvPr id="279" name="楕円 278"/>
        <xdr:cNvSpPr/>
      </xdr:nvSpPr>
      <xdr:spPr>
        <a:xfrm>
          <a:off x="14351000" y="136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51805</xdr:rowOff>
    </xdr:from>
    <xdr:ext cx="762000" cy="259045"/>
    <xdr:sp macro="" textlink="">
      <xdr:nvSpPr>
        <xdr:cNvPr id="280" name="テキスト ボックス 279"/>
        <xdr:cNvSpPr txBox="1"/>
      </xdr:nvSpPr>
      <xdr:spPr>
        <a:xfrm>
          <a:off x="14020800" y="1342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151695</xdr:rowOff>
    </xdr:from>
    <xdr:to>
      <xdr:col>64</xdr:col>
      <xdr:colOff>152400</xdr:colOff>
      <xdr:row>80</xdr:row>
      <xdr:rowOff>81845</xdr:rowOff>
    </xdr:to>
    <xdr:sp macro="" textlink="">
      <xdr:nvSpPr>
        <xdr:cNvPr id="281" name="楕円 280"/>
        <xdr:cNvSpPr/>
      </xdr:nvSpPr>
      <xdr:spPr>
        <a:xfrm>
          <a:off x="13462000" y="136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92022</xdr:rowOff>
    </xdr:from>
    <xdr:ext cx="762000" cy="259045"/>
    <xdr:sp macro="" textlink="">
      <xdr:nvSpPr>
        <xdr:cNvPr id="282" name="テキスト ボックス 281"/>
        <xdr:cNvSpPr txBox="1"/>
      </xdr:nvSpPr>
      <xdr:spPr>
        <a:xfrm>
          <a:off x="13131800" y="1346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単独消防を設置しており、消防職員数が類似団体より多いため、平均を上回る状況となっている。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2" name="直線コネクタ 311"/>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3"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4" name="直線コネクタ 313"/>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5"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6" name="直線コネクタ 315"/>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16594</xdr:rowOff>
    </xdr:from>
    <xdr:to>
      <xdr:col>81</xdr:col>
      <xdr:colOff>44450</xdr:colOff>
      <xdr:row>66</xdr:row>
      <xdr:rowOff>76919</xdr:rowOff>
    </xdr:to>
    <xdr:cxnSp macro="">
      <xdr:nvCxnSpPr>
        <xdr:cNvPr id="317" name="直線コネクタ 316"/>
        <xdr:cNvCxnSpPr/>
      </xdr:nvCxnSpPr>
      <xdr:spPr>
        <a:xfrm>
          <a:off x="16179800" y="1133229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18"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19" name="フローチャート: 判断 318"/>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57743</xdr:rowOff>
    </xdr:from>
    <xdr:to>
      <xdr:col>77</xdr:col>
      <xdr:colOff>44450</xdr:colOff>
      <xdr:row>66</xdr:row>
      <xdr:rowOff>16594</xdr:rowOff>
    </xdr:to>
    <xdr:cxnSp macro="">
      <xdr:nvCxnSpPr>
        <xdr:cNvPr id="320" name="直線コネクタ 319"/>
        <xdr:cNvCxnSpPr/>
      </xdr:nvCxnSpPr>
      <xdr:spPr>
        <a:xfrm>
          <a:off x="15290800" y="11201993"/>
          <a:ext cx="8890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1" name="フローチャート: 判断 320"/>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2" name="テキスト ボックス 321"/>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17526</xdr:rowOff>
    </xdr:from>
    <xdr:to>
      <xdr:col>72</xdr:col>
      <xdr:colOff>203200</xdr:colOff>
      <xdr:row>65</xdr:row>
      <xdr:rowOff>57743</xdr:rowOff>
    </xdr:to>
    <xdr:cxnSp macro="">
      <xdr:nvCxnSpPr>
        <xdr:cNvPr id="323" name="直線コネクタ 322"/>
        <xdr:cNvCxnSpPr/>
      </xdr:nvCxnSpPr>
      <xdr:spPr>
        <a:xfrm>
          <a:off x="14401800" y="1116177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4" name="フローチャート: 判断 323"/>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5" name="テキスト ボックス 324"/>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109347</xdr:rowOff>
    </xdr:from>
    <xdr:to>
      <xdr:col>68</xdr:col>
      <xdr:colOff>152400</xdr:colOff>
      <xdr:row>65</xdr:row>
      <xdr:rowOff>17526</xdr:rowOff>
    </xdr:to>
    <xdr:cxnSp macro="">
      <xdr:nvCxnSpPr>
        <xdr:cNvPr id="326" name="直線コネクタ 325"/>
        <xdr:cNvCxnSpPr/>
      </xdr:nvCxnSpPr>
      <xdr:spPr>
        <a:xfrm>
          <a:off x="13512800" y="11082147"/>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7" name="フローチャート: 判断 326"/>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8" name="テキスト ボックス 327"/>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29" name="フローチャート: 判断 328"/>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0" name="テキスト ボックス 329"/>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26119</xdr:rowOff>
    </xdr:from>
    <xdr:to>
      <xdr:col>81</xdr:col>
      <xdr:colOff>95250</xdr:colOff>
      <xdr:row>66</xdr:row>
      <xdr:rowOff>127719</xdr:rowOff>
    </xdr:to>
    <xdr:sp macro="" textlink="">
      <xdr:nvSpPr>
        <xdr:cNvPr id="336" name="楕円 335"/>
        <xdr:cNvSpPr/>
      </xdr:nvSpPr>
      <xdr:spPr>
        <a:xfrm>
          <a:off x="16967200" y="1134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93446</xdr:rowOff>
    </xdr:from>
    <xdr:ext cx="762000" cy="259045"/>
    <xdr:sp macro="" textlink="">
      <xdr:nvSpPr>
        <xdr:cNvPr id="337" name="定員管理の状況該当値テキスト"/>
        <xdr:cNvSpPr txBox="1"/>
      </xdr:nvSpPr>
      <xdr:spPr>
        <a:xfrm>
          <a:off x="17106900" y="1123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137244</xdr:rowOff>
    </xdr:from>
    <xdr:to>
      <xdr:col>77</xdr:col>
      <xdr:colOff>95250</xdr:colOff>
      <xdr:row>66</xdr:row>
      <xdr:rowOff>67394</xdr:rowOff>
    </xdr:to>
    <xdr:sp macro="" textlink="">
      <xdr:nvSpPr>
        <xdr:cNvPr id="338" name="楕円 337"/>
        <xdr:cNvSpPr/>
      </xdr:nvSpPr>
      <xdr:spPr>
        <a:xfrm>
          <a:off x="16129000" y="1128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52171</xdr:rowOff>
    </xdr:from>
    <xdr:ext cx="736600" cy="259045"/>
    <xdr:sp macro="" textlink="">
      <xdr:nvSpPr>
        <xdr:cNvPr id="339" name="テキスト ボックス 338"/>
        <xdr:cNvSpPr txBox="1"/>
      </xdr:nvSpPr>
      <xdr:spPr>
        <a:xfrm>
          <a:off x="15798800" y="11367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6943</xdr:rowOff>
    </xdr:from>
    <xdr:to>
      <xdr:col>73</xdr:col>
      <xdr:colOff>44450</xdr:colOff>
      <xdr:row>65</xdr:row>
      <xdr:rowOff>108543</xdr:rowOff>
    </xdr:to>
    <xdr:sp macro="" textlink="">
      <xdr:nvSpPr>
        <xdr:cNvPr id="340" name="楕円 339"/>
        <xdr:cNvSpPr/>
      </xdr:nvSpPr>
      <xdr:spPr>
        <a:xfrm>
          <a:off x="15240000" y="111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93320</xdr:rowOff>
    </xdr:from>
    <xdr:ext cx="762000" cy="259045"/>
    <xdr:sp macro="" textlink="">
      <xdr:nvSpPr>
        <xdr:cNvPr id="341" name="テキスト ボックス 340"/>
        <xdr:cNvSpPr txBox="1"/>
      </xdr:nvSpPr>
      <xdr:spPr>
        <a:xfrm>
          <a:off x="14909800" y="112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138176</xdr:rowOff>
    </xdr:from>
    <xdr:to>
      <xdr:col>68</xdr:col>
      <xdr:colOff>203200</xdr:colOff>
      <xdr:row>65</xdr:row>
      <xdr:rowOff>68326</xdr:rowOff>
    </xdr:to>
    <xdr:sp macro="" textlink="">
      <xdr:nvSpPr>
        <xdr:cNvPr id="342" name="楕円 341"/>
        <xdr:cNvSpPr/>
      </xdr:nvSpPr>
      <xdr:spPr>
        <a:xfrm>
          <a:off x="14351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53103</xdr:rowOff>
    </xdr:from>
    <xdr:ext cx="762000" cy="259045"/>
    <xdr:sp macro="" textlink="">
      <xdr:nvSpPr>
        <xdr:cNvPr id="343" name="テキスト ボックス 342"/>
        <xdr:cNvSpPr txBox="1"/>
      </xdr:nvSpPr>
      <xdr:spPr>
        <a:xfrm>
          <a:off x="14020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58547</xdr:rowOff>
    </xdr:from>
    <xdr:to>
      <xdr:col>64</xdr:col>
      <xdr:colOff>152400</xdr:colOff>
      <xdr:row>64</xdr:row>
      <xdr:rowOff>160147</xdr:rowOff>
    </xdr:to>
    <xdr:sp macro="" textlink="">
      <xdr:nvSpPr>
        <xdr:cNvPr id="344" name="楕円 343"/>
        <xdr:cNvSpPr/>
      </xdr:nvSpPr>
      <xdr:spPr>
        <a:xfrm>
          <a:off x="13462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144924</xdr:rowOff>
    </xdr:from>
    <xdr:ext cx="762000" cy="259045"/>
    <xdr:sp macro="" textlink="">
      <xdr:nvSpPr>
        <xdr:cNvPr id="345" name="テキスト ボックス 344"/>
        <xdr:cNvSpPr txBox="1"/>
      </xdr:nvSpPr>
      <xdr:spPr>
        <a:xfrm>
          <a:off x="13131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炭鉱閉山後の社会基盤整備に多額の地方債を発行したために、公営企業債の元利償還金に対する繰出金などの準元利償還金などを含め、その負担額が多額となっていること、平成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年度から再生振替特例債の元金償還が始まったことなどにより、実質公債費率は全国で最も高い水準となっている。平成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において公的資金の借換えを実施し、令和３年度までの総計で４億９千万円程度の公債費負担の軽減を図った。今後も普通建設事業は真に必要な事業以外は実施しないこととし、地方債の新規発行の抑制に努め、引き続き公債費負担の軽減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4" name="直線コネクタ 373"/>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5"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6" name="直線コネクタ 375"/>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7"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78" name="直線コネクタ 377"/>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159596</xdr:rowOff>
    </xdr:from>
    <xdr:to>
      <xdr:col>81</xdr:col>
      <xdr:colOff>44450</xdr:colOff>
      <xdr:row>44</xdr:row>
      <xdr:rowOff>6244</xdr:rowOff>
    </xdr:to>
    <xdr:cxnSp macro="">
      <xdr:nvCxnSpPr>
        <xdr:cNvPr id="379" name="直線コネクタ 378"/>
        <xdr:cNvCxnSpPr/>
      </xdr:nvCxnSpPr>
      <xdr:spPr>
        <a:xfrm>
          <a:off x="16179800" y="753194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0"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1" name="フローチャート: 判断 380"/>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159596</xdr:rowOff>
    </xdr:from>
    <xdr:to>
      <xdr:col>77</xdr:col>
      <xdr:colOff>44450</xdr:colOff>
      <xdr:row>43</xdr:row>
      <xdr:rowOff>163619</xdr:rowOff>
    </xdr:to>
    <xdr:cxnSp macro="">
      <xdr:nvCxnSpPr>
        <xdr:cNvPr id="382" name="直線コネクタ 381"/>
        <xdr:cNvCxnSpPr/>
      </xdr:nvCxnSpPr>
      <xdr:spPr>
        <a:xfrm flipV="1">
          <a:off x="15290800" y="753194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3" name="フローチャート: 判断 382"/>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4" name="テキスト ボックス 383"/>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163619</xdr:rowOff>
    </xdr:from>
    <xdr:to>
      <xdr:col>72</xdr:col>
      <xdr:colOff>203200</xdr:colOff>
      <xdr:row>44</xdr:row>
      <xdr:rowOff>10266</xdr:rowOff>
    </xdr:to>
    <xdr:cxnSp macro="">
      <xdr:nvCxnSpPr>
        <xdr:cNvPr id="385" name="直線コネクタ 384"/>
        <xdr:cNvCxnSpPr/>
      </xdr:nvCxnSpPr>
      <xdr:spPr>
        <a:xfrm flipV="1">
          <a:off x="14401800" y="753596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6" name="フローチャート: 判断 385"/>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7" name="テキスト ボックス 386"/>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10266</xdr:rowOff>
    </xdr:from>
    <xdr:to>
      <xdr:col>68</xdr:col>
      <xdr:colOff>152400</xdr:colOff>
      <xdr:row>44</xdr:row>
      <xdr:rowOff>44450</xdr:rowOff>
    </xdr:to>
    <xdr:cxnSp macro="">
      <xdr:nvCxnSpPr>
        <xdr:cNvPr id="388" name="直線コネクタ 387"/>
        <xdr:cNvCxnSpPr/>
      </xdr:nvCxnSpPr>
      <xdr:spPr>
        <a:xfrm flipV="1">
          <a:off x="13512800" y="755406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89" name="フローチャート: 判断 388"/>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0" name="テキスト ボックス 389"/>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1" name="フローチャート: 判断 390"/>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2" name="テキスト ボックス 391"/>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126894</xdr:rowOff>
    </xdr:from>
    <xdr:to>
      <xdr:col>81</xdr:col>
      <xdr:colOff>95250</xdr:colOff>
      <xdr:row>44</xdr:row>
      <xdr:rowOff>57044</xdr:rowOff>
    </xdr:to>
    <xdr:sp macro="" textlink="">
      <xdr:nvSpPr>
        <xdr:cNvPr id="398" name="楕円 397"/>
        <xdr:cNvSpPr/>
      </xdr:nvSpPr>
      <xdr:spPr>
        <a:xfrm>
          <a:off x="16967200" y="74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22771</xdr:rowOff>
    </xdr:from>
    <xdr:ext cx="762000" cy="259045"/>
    <xdr:sp macro="" textlink="">
      <xdr:nvSpPr>
        <xdr:cNvPr id="399" name="公債費負担の状況該当値テキスト"/>
        <xdr:cNvSpPr txBox="1"/>
      </xdr:nvSpPr>
      <xdr:spPr>
        <a:xfrm>
          <a:off x="17106900" y="739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108796</xdr:rowOff>
    </xdr:from>
    <xdr:to>
      <xdr:col>77</xdr:col>
      <xdr:colOff>95250</xdr:colOff>
      <xdr:row>44</xdr:row>
      <xdr:rowOff>38946</xdr:rowOff>
    </xdr:to>
    <xdr:sp macro="" textlink="">
      <xdr:nvSpPr>
        <xdr:cNvPr id="400" name="楕円 399"/>
        <xdr:cNvSpPr/>
      </xdr:nvSpPr>
      <xdr:spPr>
        <a:xfrm>
          <a:off x="16129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23723</xdr:rowOff>
    </xdr:from>
    <xdr:ext cx="736600" cy="259045"/>
    <xdr:sp macro="" textlink="">
      <xdr:nvSpPr>
        <xdr:cNvPr id="401" name="テキスト ボックス 400"/>
        <xdr:cNvSpPr txBox="1"/>
      </xdr:nvSpPr>
      <xdr:spPr>
        <a:xfrm>
          <a:off x="15798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112819</xdr:rowOff>
    </xdr:from>
    <xdr:to>
      <xdr:col>73</xdr:col>
      <xdr:colOff>44450</xdr:colOff>
      <xdr:row>44</xdr:row>
      <xdr:rowOff>42969</xdr:rowOff>
    </xdr:to>
    <xdr:sp macro="" textlink="">
      <xdr:nvSpPr>
        <xdr:cNvPr id="402" name="楕円 401"/>
        <xdr:cNvSpPr/>
      </xdr:nvSpPr>
      <xdr:spPr>
        <a:xfrm>
          <a:off x="15240000" y="74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27746</xdr:rowOff>
    </xdr:from>
    <xdr:ext cx="762000" cy="259045"/>
    <xdr:sp macro="" textlink="">
      <xdr:nvSpPr>
        <xdr:cNvPr id="403" name="テキスト ボックス 402"/>
        <xdr:cNvSpPr txBox="1"/>
      </xdr:nvSpPr>
      <xdr:spPr>
        <a:xfrm>
          <a:off x="14909800" y="75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130916</xdr:rowOff>
    </xdr:from>
    <xdr:to>
      <xdr:col>68</xdr:col>
      <xdr:colOff>203200</xdr:colOff>
      <xdr:row>44</xdr:row>
      <xdr:rowOff>61066</xdr:rowOff>
    </xdr:to>
    <xdr:sp macro="" textlink="">
      <xdr:nvSpPr>
        <xdr:cNvPr id="404" name="楕円 403"/>
        <xdr:cNvSpPr/>
      </xdr:nvSpPr>
      <xdr:spPr>
        <a:xfrm>
          <a:off x="14351000" y="75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45843</xdr:rowOff>
    </xdr:from>
    <xdr:ext cx="762000" cy="259045"/>
    <xdr:sp macro="" textlink="">
      <xdr:nvSpPr>
        <xdr:cNvPr id="405" name="テキスト ボックス 404"/>
        <xdr:cNvSpPr txBox="1"/>
      </xdr:nvSpPr>
      <xdr:spPr>
        <a:xfrm>
          <a:off x="14020800" y="758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6" name="楕円 405"/>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7" name="テキスト ボックス 406"/>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再生振替特例債の借入により、将来負担比率は全国平均と比較して非常に高い水準となっている。「財政再生計画」を着実に遂行することで、財政の健全化に努める。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16</xdr:row>
      <xdr:rowOff>125751</xdr:rowOff>
    </xdr:to>
    <xdr:cxnSp macro="">
      <xdr:nvCxnSpPr>
        <xdr:cNvPr id="436" name="直線コネクタ 435"/>
        <xdr:cNvCxnSpPr/>
      </xdr:nvCxnSpPr>
      <xdr:spPr>
        <a:xfrm flipV="1">
          <a:off x="17018000" y="2370667"/>
          <a:ext cx="0" cy="498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97828</xdr:rowOff>
    </xdr:from>
    <xdr:ext cx="762000" cy="259045"/>
    <xdr:sp macro="" textlink="">
      <xdr:nvSpPr>
        <xdr:cNvPr id="437" name="将来負担の状況最小値テキスト"/>
        <xdr:cNvSpPr txBox="1"/>
      </xdr:nvSpPr>
      <xdr:spPr>
        <a:xfrm>
          <a:off x="17106900" y="28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125751</xdr:rowOff>
    </xdr:from>
    <xdr:to>
      <xdr:col>81</xdr:col>
      <xdr:colOff>133350</xdr:colOff>
      <xdr:row>16</xdr:row>
      <xdr:rowOff>125751</xdr:rowOff>
    </xdr:to>
    <xdr:cxnSp macro="">
      <xdr:nvCxnSpPr>
        <xdr:cNvPr id="438" name="直線コネクタ 437"/>
        <xdr:cNvCxnSpPr/>
      </xdr:nvCxnSpPr>
      <xdr:spPr>
        <a:xfrm>
          <a:off x="16929100" y="286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47731</xdr:rowOff>
    </xdr:from>
    <xdr:to>
      <xdr:col>81</xdr:col>
      <xdr:colOff>44450</xdr:colOff>
      <xdr:row>17</xdr:row>
      <xdr:rowOff>146537</xdr:rowOff>
    </xdr:to>
    <xdr:cxnSp macro="">
      <xdr:nvCxnSpPr>
        <xdr:cNvPr id="441" name="直線コネクタ 440"/>
        <xdr:cNvCxnSpPr/>
      </xdr:nvCxnSpPr>
      <xdr:spPr>
        <a:xfrm flipV="1">
          <a:off x="16179800" y="2790931"/>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2" name="将来負担の状況平均値テキスト"/>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133244</xdr:rowOff>
    </xdr:from>
    <xdr:to>
      <xdr:col>81</xdr:col>
      <xdr:colOff>95250</xdr:colOff>
      <xdr:row>14</xdr:row>
      <xdr:rowOff>63394</xdr:rowOff>
    </xdr:to>
    <xdr:sp macro="" textlink="">
      <xdr:nvSpPr>
        <xdr:cNvPr id="443" name="フローチャート: 判断 442"/>
        <xdr:cNvSpPr/>
      </xdr:nvSpPr>
      <xdr:spPr>
        <a:xfrm>
          <a:off x="16967200" y="236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146537</xdr:rowOff>
    </xdr:from>
    <xdr:to>
      <xdr:col>77</xdr:col>
      <xdr:colOff>44450</xdr:colOff>
      <xdr:row>19</xdr:row>
      <xdr:rowOff>698</xdr:rowOff>
    </xdr:to>
    <xdr:cxnSp macro="">
      <xdr:nvCxnSpPr>
        <xdr:cNvPr id="444" name="直線コネクタ 443"/>
        <xdr:cNvCxnSpPr/>
      </xdr:nvCxnSpPr>
      <xdr:spPr>
        <a:xfrm flipV="1">
          <a:off x="15290800" y="306118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132038</xdr:rowOff>
    </xdr:from>
    <xdr:to>
      <xdr:col>77</xdr:col>
      <xdr:colOff>95250</xdr:colOff>
      <xdr:row>14</xdr:row>
      <xdr:rowOff>62188</xdr:rowOff>
    </xdr:to>
    <xdr:sp macro="" textlink="">
      <xdr:nvSpPr>
        <xdr:cNvPr id="445" name="フローチャート: 判断 444"/>
        <xdr:cNvSpPr/>
      </xdr:nvSpPr>
      <xdr:spPr>
        <a:xfrm>
          <a:off x="16129000" y="236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72365</xdr:rowOff>
    </xdr:from>
    <xdr:ext cx="736600" cy="259045"/>
    <xdr:sp macro="" textlink="">
      <xdr:nvSpPr>
        <xdr:cNvPr id="446" name="テキスト ボックス 445"/>
        <xdr:cNvSpPr txBox="1"/>
      </xdr:nvSpPr>
      <xdr:spPr>
        <a:xfrm>
          <a:off x="15798800" y="212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698</xdr:rowOff>
    </xdr:from>
    <xdr:to>
      <xdr:col>72</xdr:col>
      <xdr:colOff>203200</xdr:colOff>
      <xdr:row>20</xdr:row>
      <xdr:rowOff>43603</xdr:rowOff>
    </xdr:to>
    <xdr:cxnSp macro="">
      <xdr:nvCxnSpPr>
        <xdr:cNvPr id="447" name="直線コネクタ 446"/>
        <xdr:cNvCxnSpPr/>
      </xdr:nvCxnSpPr>
      <xdr:spPr>
        <a:xfrm flipV="1">
          <a:off x="14401800" y="3258248"/>
          <a:ext cx="889000" cy="2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154157</xdr:rowOff>
    </xdr:from>
    <xdr:to>
      <xdr:col>73</xdr:col>
      <xdr:colOff>44450</xdr:colOff>
      <xdr:row>14</xdr:row>
      <xdr:rowOff>84307</xdr:rowOff>
    </xdr:to>
    <xdr:sp macro="" textlink="">
      <xdr:nvSpPr>
        <xdr:cNvPr id="448" name="フローチャート: 判断 447"/>
        <xdr:cNvSpPr/>
      </xdr:nvSpPr>
      <xdr:spPr>
        <a:xfrm>
          <a:off x="15240000" y="238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94484</xdr:rowOff>
    </xdr:from>
    <xdr:ext cx="762000" cy="259045"/>
    <xdr:sp macro="" textlink="">
      <xdr:nvSpPr>
        <xdr:cNvPr id="449" name="テキスト ボックス 448"/>
        <xdr:cNvSpPr txBox="1"/>
      </xdr:nvSpPr>
      <xdr:spPr>
        <a:xfrm>
          <a:off x="14909800" y="215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43603</xdr:rowOff>
    </xdr:from>
    <xdr:to>
      <xdr:col>68</xdr:col>
      <xdr:colOff>152400</xdr:colOff>
      <xdr:row>21</xdr:row>
      <xdr:rowOff>121497</xdr:rowOff>
    </xdr:to>
    <xdr:cxnSp macro="">
      <xdr:nvCxnSpPr>
        <xdr:cNvPr id="450" name="直線コネクタ 449"/>
        <xdr:cNvCxnSpPr/>
      </xdr:nvCxnSpPr>
      <xdr:spPr>
        <a:xfrm flipV="1">
          <a:off x="13512800" y="347260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20913</xdr:rowOff>
    </xdr:from>
    <xdr:to>
      <xdr:col>68</xdr:col>
      <xdr:colOff>203200</xdr:colOff>
      <xdr:row>14</xdr:row>
      <xdr:rowOff>122513</xdr:rowOff>
    </xdr:to>
    <xdr:sp macro="" textlink="">
      <xdr:nvSpPr>
        <xdr:cNvPr id="451" name="フローチャート: 判断 450"/>
        <xdr:cNvSpPr/>
      </xdr:nvSpPr>
      <xdr:spPr>
        <a:xfrm>
          <a:off x="14351000" y="24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132690</xdr:rowOff>
    </xdr:from>
    <xdr:ext cx="762000" cy="259045"/>
    <xdr:sp macro="" textlink="">
      <xdr:nvSpPr>
        <xdr:cNvPr id="452" name="テキスト ボックス 451"/>
        <xdr:cNvSpPr txBox="1"/>
      </xdr:nvSpPr>
      <xdr:spPr>
        <a:xfrm>
          <a:off x="14020800" y="219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86466</xdr:rowOff>
    </xdr:from>
    <xdr:to>
      <xdr:col>64</xdr:col>
      <xdr:colOff>152400</xdr:colOff>
      <xdr:row>15</xdr:row>
      <xdr:rowOff>16616</xdr:rowOff>
    </xdr:to>
    <xdr:sp macro="" textlink="">
      <xdr:nvSpPr>
        <xdr:cNvPr id="453" name="フローチャート: 判断 452"/>
        <xdr:cNvSpPr/>
      </xdr:nvSpPr>
      <xdr:spPr>
        <a:xfrm>
          <a:off x="13462000" y="248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26793</xdr:rowOff>
    </xdr:from>
    <xdr:ext cx="762000" cy="259045"/>
    <xdr:sp macro="" textlink="">
      <xdr:nvSpPr>
        <xdr:cNvPr id="454" name="テキスト ボックス 453"/>
        <xdr:cNvSpPr txBox="1"/>
      </xdr:nvSpPr>
      <xdr:spPr>
        <a:xfrm>
          <a:off x="13131800" y="225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168381</xdr:rowOff>
    </xdr:from>
    <xdr:to>
      <xdr:col>81</xdr:col>
      <xdr:colOff>95250</xdr:colOff>
      <xdr:row>16</xdr:row>
      <xdr:rowOff>98531</xdr:rowOff>
    </xdr:to>
    <xdr:sp macro="" textlink="">
      <xdr:nvSpPr>
        <xdr:cNvPr id="460" name="楕円 459"/>
        <xdr:cNvSpPr/>
      </xdr:nvSpPr>
      <xdr:spPr>
        <a:xfrm>
          <a:off x="16967200" y="27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64258</xdr:rowOff>
    </xdr:from>
    <xdr:ext cx="762000" cy="259045"/>
    <xdr:sp macro="" textlink="">
      <xdr:nvSpPr>
        <xdr:cNvPr id="461" name="将来負担の状況該当値テキスト"/>
        <xdr:cNvSpPr txBox="1"/>
      </xdr:nvSpPr>
      <xdr:spPr>
        <a:xfrm>
          <a:off x="17106900" y="263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95737</xdr:rowOff>
    </xdr:from>
    <xdr:to>
      <xdr:col>77</xdr:col>
      <xdr:colOff>95250</xdr:colOff>
      <xdr:row>18</xdr:row>
      <xdr:rowOff>25887</xdr:rowOff>
    </xdr:to>
    <xdr:sp macro="" textlink="">
      <xdr:nvSpPr>
        <xdr:cNvPr id="462" name="楕円 461"/>
        <xdr:cNvSpPr/>
      </xdr:nvSpPr>
      <xdr:spPr>
        <a:xfrm>
          <a:off x="16129000" y="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10664</xdr:rowOff>
    </xdr:from>
    <xdr:ext cx="736600" cy="259045"/>
    <xdr:sp macro="" textlink="">
      <xdr:nvSpPr>
        <xdr:cNvPr id="463" name="テキスト ボックス 462"/>
        <xdr:cNvSpPr txBox="1"/>
      </xdr:nvSpPr>
      <xdr:spPr>
        <a:xfrm>
          <a:off x="15798800" y="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121348</xdr:rowOff>
    </xdr:from>
    <xdr:to>
      <xdr:col>73</xdr:col>
      <xdr:colOff>44450</xdr:colOff>
      <xdr:row>19</xdr:row>
      <xdr:rowOff>51498</xdr:rowOff>
    </xdr:to>
    <xdr:sp macro="" textlink="">
      <xdr:nvSpPr>
        <xdr:cNvPr id="464" name="楕円 463"/>
        <xdr:cNvSpPr/>
      </xdr:nvSpPr>
      <xdr:spPr>
        <a:xfrm>
          <a:off x="15240000" y="32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36275</xdr:rowOff>
    </xdr:from>
    <xdr:ext cx="762000" cy="259045"/>
    <xdr:sp macro="" textlink="">
      <xdr:nvSpPr>
        <xdr:cNvPr id="465" name="テキスト ボックス 464"/>
        <xdr:cNvSpPr txBox="1"/>
      </xdr:nvSpPr>
      <xdr:spPr>
        <a:xfrm>
          <a:off x="14909800" y="329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164253</xdr:rowOff>
    </xdr:from>
    <xdr:to>
      <xdr:col>68</xdr:col>
      <xdr:colOff>203200</xdr:colOff>
      <xdr:row>20</xdr:row>
      <xdr:rowOff>94403</xdr:rowOff>
    </xdr:to>
    <xdr:sp macro="" textlink="">
      <xdr:nvSpPr>
        <xdr:cNvPr id="466" name="楕円 465"/>
        <xdr:cNvSpPr/>
      </xdr:nvSpPr>
      <xdr:spPr>
        <a:xfrm>
          <a:off x="14351000" y="34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79180</xdr:rowOff>
    </xdr:from>
    <xdr:ext cx="762000" cy="259045"/>
    <xdr:sp macro="" textlink="">
      <xdr:nvSpPr>
        <xdr:cNvPr id="467" name="テキスト ボックス 466"/>
        <xdr:cNvSpPr txBox="1"/>
      </xdr:nvSpPr>
      <xdr:spPr>
        <a:xfrm>
          <a:off x="14020800" y="35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70697</xdr:rowOff>
    </xdr:from>
    <xdr:to>
      <xdr:col>64</xdr:col>
      <xdr:colOff>152400</xdr:colOff>
      <xdr:row>22</xdr:row>
      <xdr:rowOff>847</xdr:rowOff>
    </xdr:to>
    <xdr:sp macro="" textlink="">
      <xdr:nvSpPr>
        <xdr:cNvPr id="468" name="楕円 467"/>
        <xdr:cNvSpPr/>
      </xdr:nvSpPr>
      <xdr:spPr>
        <a:xfrm>
          <a:off x="13462000" y="36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157074</xdr:rowOff>
    </xdr:from>
    <xdr:ext cx="762000" cy="259045"/>
    <xdr:sp macro="" textlink="">
      <xdr:nvSpPr>
        <xdr:cNvPr id="469" name="テキスト ボックス 468"/>
        <xdr:cNvSpPr txBox="1"/>
      </xdr:nvSpPr>
      <xdr:spPr>
        <a:xfrm>
          <a:off x="13131800" y="375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北海道夕張市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6,085
763.07
10,439,038
10,329,686
97,486
4,958,302
17,399,548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68.1
104.5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年度に「財政再建計画」に基づく基本給及び各種手当の削減、特別職給与及び職員報酬の削減を行い、平成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年３月には引き続きこのような取り組みを基本とした「財政再生計画」を策定し、他都市との適切な比較のもとで職員数の適正化を進め、効率的な行政執行体制の確保及び人件費の抑制に努めている。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76708</xdr:rowOff>
    </xdr:from>
    <xdr:to>
      <xdr:col>24</xdr:col>
      <xdr:colOff>25400</xdr:colOff>
      <xdr:row>36</xdr:row>
      <xdr:rowOff>117856</xdr:rowOff>
    </xdr:to>
    <xdr:cxnSp macro="">
      <xdr:nvCxnSpPr>
        <xdr:cNvPr id="64" name="直線コネクタ 63"/>
        <xdr:cNvCxnSpPr/>
      </xdr:nvCxnSpPr>
      <xdr:spPr>
        <a:xfrm flipV="1">
          <a:off x="3987800" y="6248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117856</xdr:rowOff>
    </xdr:to>
    <xdr:cxnSp macro="">
      <xdr:nvCxnSpPr>
        <xdr:cNvPr id="67" name="直線コネクタ 66"/>
        <xdr:cNvCxnSpPr/>
      </xdr:nvCxnSpPr>
      <xdr:spPr>
        <a:xfrm>
          <a:off x="3098800" y="62077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131572</xdr:rowOff>
    </xdr:to>
    <xdr:cxnSp macro="">
      <xdr:nvCxnSpPr>
        <xdr:cNvPr id="70" name="直線コネクタ 69"/>
        <xdr:cNvCxnSpPr/>
      </xdr:nvCxnSpPr>
      <xdr:spPr>
        <a:xfrm flipV="1">
          <a:off x="2209800" y="62077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131572</xdr:rowOff>
    </xdr:to>
    <xdr:cxnSp macro="">
      <xdr:nvCxnSpPr>
        <xdr:cNvPr id="73" name="直線コネクタ 72"/>
        <xdr:cNvCxnSpPr/>
      </xdr:nvCxnSpPr>
      <xdr:spPr>
        <a:xfrm>
          <a:off x="1320800" y="62260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42435</xdr:rowOff>
    </xdr:from>
    <xdr:ext cx="762000" cy="259045"/>
    <xdr:sp macro="" textlink="">
      <xdr:nvSpPr>
        <xdr:cNvPr id="84" name="人件費該当値テキスト"/>
        <xdr:cNvSpPr txBox="1"/>
      </xdr:nvSpPr>
      <xdr:spPr>
        <a:xfrm>
          <a:off x="4914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事務事業の見直しをベースに引き続き削減を図るとともに、契約事務の適正化や経費の節減に努めている。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85090</xdr:rowOff>
    </xdr:to>
    <xdr:cxnSp macro="">
      <xdr:nvCxnSpPr>
        <xdr:cNvPr id="125" name="直線コネクタ 124"/>
        <xdr:cNvCxnSpPr/>
      </xdr:nvCxnSpPr>
      <xdr:spPr>
        <a:xfrm>
          <a:off x="15671800" y="2656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85090</xdr:rowOff>
    </xdr:to>
    <xdr:cxnSp macro="">
      <xdr:nvCxnSpPr>
        <xdr:cNvPr id="128" name="直線コネクタ 127"/>
        <xdr:cNvCxnSpPr/>
      </xdr:nvCxnSpPr>
      <xdr:spPr>
        <a:xfrm>
          <a:off x="14782800" y="2595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15</xdr:row>
      <xdr:rowOff>24130</xdr:rowOff>
    </xdr:to>
    <xdr:cxnSp macro="">
      <xdr:nvCxnSpPr>
        <xdr:cNvPr id="131" name="直線コネクタ 130"/>
        <xdr:cNvCxnSpPr/>
      </xdr:nvCxnSpPr>
      <xdr:spPr>
        <a:xfrm>
          <a:off x="13893800" y="2443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14</xdr:row>
      <xdr:rowOff>149860</xdr:rowOff>
    </xdr:to>
    <xdr:cxnSp macro="">
      <xdr:nvCxnSpPr>
        <xdr:cNvPr id="134" name="直線コネクタ 133"/>
        <xdr:cNvCxnSpPr/>
      </xdr:nvCxnSpPr>
      <xdr:spPr>
        <a:xfrm flipV="1">
          <a:off x="13004800" y="2443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4" name="楕円 143"/>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5"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0" name="楕円 149"/>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1" name="テキスト ボックス 150"/>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「財政再生計画」に基づき、単独事業については、高齢者、子どもたち及び教育活動への給付以外は原則として実施しないこととしている。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151493</xdr:rowOff>
    </xdr:to>
    <xdr:cxnSp macro="">
      <xdr:nvCxnSpPr>
        <xdr:cNvPr id="188" name="直線コネクタ 187"/>
        <xdr:cNvCxnSpPr/>
      </xdr:nvCxnSpPr>
      <xdr:spPr>
        <a:xfrm flipV="1">
          <a:off x="3987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91" name="直線コネクタ 190"/>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86178</xdr:rowOff>
    </xdr:to>
    <xdr:cxnSp macro="">
      <xdr:nvCxnSpPr>
        <xdr:cNvPr id="194" name="直線コネクタ 193"/>
        <xdr:cNvCxnSpPr/>
      </xdr:nvCxnSpPr>
      <xdr:spPr>
        <a:xfrm>
          <a:off x="2209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107950</xdr:rowOff>
    </xdr:to>
    <xdr:cxnSp macro="">
      <xdr:nvCxnSpPr>
        <xdr:cNvPr id="197" name="直線コネクタ 196"/>
        <xdr:cNvCxnSpPr/>
      </xdr:nvCxnSpPr>
      <xdr:spPr>
        <a:xfrm flipV="1">
          <a:off x="1320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3" name="楕円 212"/>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4" name="テキスト ボックス 213"/>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その他について類似団体平均を上回っているのは、特別会計に対する繰出金及び老朽化した公共施設や公営住宅等に係る維持補修費によるものである。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年度から公共下水道事業会計が法適用となり、当該会計に対する繰出が補助費となったことから、前年度と比較して経常収支比率は低下している。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59</xdr:row>
      <xdr:rowOff>158750</xdr:rowOff>
    </xdr:to>
    <xdr:cxnSp macro="">
      <xdr:nvCxnSpPr>
        <xdr:cNvPr id="249" name="直線コネクタ 248"/>
        <xdr:cNvCxnSpPr/>
      </xdr:nvCxnSpPr>
      <xdr:spPr>
        <a:xfrm flipV="1">
          <a:off x="15671800" y="10045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139700</xdr:rowOff>
    </xdr:to>
    <xdr:cxnSp macro="">
      <xdr:nvCxnSpPr>
        <xdr:cNvPr id="252" name="直線コネクタ 251"/>
        <xdr:cNvCxnSpPr/>
      </xdr:nvCxnSpPr>
      <xdr:spPr>
        <a:xfrm flipV="1">
          <a:off x="14782800" y="1027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139700</xdr:rowOff>
    </xdr:from>
    <xdr:to>
      <xdr:col>73</xdr:col>
      <xdr:colOff>180975</xdr:colOff>
      <xdr:row>60</xdr:row>
      <xdr:rowOff>165100</xdr:rowOff>
    </xdr:to>
    <xdr:cxnSp macro="">
      <xdr:nvCxnSpPr>
        <xdr:cNvPr id="255" name="直線コネクタ 254"/>
        <xdr:cNvCxnSpPr/>
      </xdr:nvCxnSpPr>
      <xdr:spPr>
        <a:xfrm flipV="1">
          <a:off x="13893800" y="1042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133350</xdr:rowOff>
    </xdr:to>
    <xdr:cxnSp macro="">
      <xdr:nvCxnSpPr>
        <xdr:cNvPr id="258" name="直線コネクタ 257"/>
        <xdr:cNvCxnSpPr/>
      </xdr:nvCxnSpPr>
      <xdr:spPr>
        <a:xfrm flipV="1">
          <a:off x="13004800" y="10452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68" name="楕円 267"/>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69" name="その他該当値テキスト"/>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107950</xdr:rowOff>
    </xdr:from>
    <xdr:to>
      <xdr:col>78</xdr:col>
      <xdr:colOff>120650</xdr:colOff>
      <xdr:row>60</xdr:row>
      <xdr:rowOff>38100</xdr:rowOff>
    </xdr:to>
    <xdr:sp macro="" textlink="">
      <xdr:nvSpPr>
        <xdr:cNvPr id="270" name="楕円 269"/>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22877</xdr:rowOff>
    </xdr:from>
    <xdr:ext cx="736600" cy="259045"/>
    <xdr:sp macro="" textlink="">
      <xdr:nvSpPr>
        <xdr:cNvPr id="271" name="テキスト ボックス 270"/>
        <xdr:cNvSpPr txBox="1"/>
      </xdr:nvSpPr>
      <xdr:spPr>
        <a:xfrm>
          <a:off x="15290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2" name="楕円 271"/>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3" name="テキスト ボックス 272"/>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4" name="楕円 273"/>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5" name="テキスト ボックス 274"/>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82550</xdr:rowOff>
    </xdr:from>
    <xdr:to>
      <xdr:col>65</xdr:col>
      <xdr:colOff>53975</xdr:colOff>
      <xdr:row>62</xdr:row>
      <xdr:rowOff>12700</xdr:rowOff>
    </xdr:to>
    <xdr:sp macro="" textlink="">
      <xdr:nvSpPr>
        <xdr:cNvPr id="276" name="楕円 275"/>
        <xdr:cNvSpPr/>
      </xdr:nvSpPr>
      <xdr:spPr>
        <a:xfrm>
          <a:off x="12954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168927</xdr:rowOff>
    </xdr:from>
    <xdr:ext cx="762000" cy="259045"/>
    <xdr:sp macro="" textlink="">
      <xdr:nvSpPr>
        <xdr:cNvPr id="277" name="テキスト ボックス 276"/>
        <xdr:cNvSpPr txBox="1"/>
      </xdr:nvSpPr>
      <xdr:spPr>
        <a:xfrm>
          <a:off x="12623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各種補助金の支出は、真に必要なもの以外は「財政再建計画」策定時に原則廃止としたが、引き続き必要性を十分考慮の上、同様の措置により抑制している。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年度から公共下水道事業会計が法適用となり、当該会計に対する繰出が補助費となったことから、前年度と比較して経常収支比率は上昇している。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21844</xdr:rowOff>
    </xdr:from>
    <xdr:to>
      <xdr:col>82</xdr:col>
      <xdr:colOff>107950</xdr:colOff>
      <xdr:row>34</xdr:row>
      <xdr:rowOff>168148</xdr:rowOff>
    </xdr:to>
    <xdr:cxnSp macro="">
      <xdr:nvCxnSpPr>
        <xdr:cNvPr id="307" name="直線コネクタ 306"/>
        <xdr:cNvCxnSpPr/>
      </xdr:nvCxnSpPr>
      <xdr:spPr>
        <a:xfrm>
          <a:off x="15671800" y="585114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21844</xdr:rowOff>
    </xdr:from>
    <xdr:to>
      <xdr:col>78</xdr:col>
      <xdr:colOff>69850</xdr:colOff>
      <xdr:row>34</xdr:row>
      <xdr:rowOff>26416</xdr:rowOff>
    </xdr:to>
    <xdr:cxnSp macro="">
      <xdr:nvCxnSpPr>
        <xdr:cNvPr id="310" name="直線コネクタ 309"/>
        <xdr:cNvCxnSpPr/>
      </xdr:nvCxnSpPr>
      <xdr:spPr>
        <a:xfrm flipV="1">
          <a:off x="14782800" y="5851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26416</xdr:rowOff>
    </xdr:to>
    <xdr:cxnSp macro="">
      <xdr:nvCxnSpPr>
        <xdr:cNvPr id="313" name="直線コネクタ 312"/>
        <xdr:cNvCxnSpPr/>
      </xdr:nvCxnSpPr>
      <xdr:spPr>
        <a:xfrm>
          <a:off x="13893800" y="58191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21844</xdr:rowOff>
    </xdr:to>
    <xdr:cxnSp macro="">
      <xdr:nvCxnSpPr>
        <xdr:cNvPr id="316" name="直線コネクタ 315"/>
        <xdr:cNvCxnSpPr/>
      </xdr:nvCxnSpPr>
      <xdr:spPr>
        <a:xfrm flipV="1">
          <a:off x="13004800" y="58191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26" name="楕円 325"/>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133875</xdr:rowOff>
    </xdr:from>
    <xdr:ext cx="762000" cy="259045"/>
    <xdr:sp macro="" textlink="">
      <xdr:nvSpPr>
        <xdr:cNvPr id="327" name="補助費等該当値テキスト"/>
        <xdr:cNvSpPr txBox="1"/>
      </xdr:nvSpPr>
      <xdr:spPr>
        <a:xfrm>
          <a:off x="16598900" y="579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142494</xdr:rowOff>
    </xdr:from>
    <xdr:to>
      <xdr:col>78</xdr:col>
      <xdr:colOff>120650</xdr:colOff>
      <xdr:row>34</xdr:row>
      <xdr:rowOff>72644</xdr:rowOff>
    </xdr:to>
    <xdr:sp macro="" textlink="">
      <xdr:nvSpPr>
        <xdr:cNvPr id="328" name="楕円 327"/>
        <xdr:cNvSpPr/>
      </xdr:nvSpPr>
      <xdr:spPr>
        <a:xfrm>
          <a:off x="15621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82821</xdr:rowOff>
    </xdr:from>
    <xdr:ext cx="736600" cy="259045"/>
    <xdr:sp macro="" textlink="">
      <xdr:nvSpPr>
        <xdr:cNvPr id="329" name="テキスト ボックス 328"/>
        <xdr:cNvSpPr txBox="1"/>
      </xdr:nvSpPr>
      <xdr:spPr>
        <a:xfrm>
          <a:off x="15290800" y="556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0" name="楕円 329"/>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1" name="テキスト ボックス 330"/>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2" name="楕円 331"/>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3" name="テキスト ボックス 332"/>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142494</xdr:rowOff>
    </xdr:from>
    <xdr:to>
      <xdr:col>65</xdr:col>
      <xdr:colOff>53975</xdr:colOff>
      <xdr:row>34</xdr:row>
      <xdr:rowOff>72644</xdr:rowOff>
    </xdr:to>
    <xdr:sp macro="" textlink="">
      <xdr:nvSpPr>
        <xdr:cNvPr id="334" name="楕円 333"/>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82821</xdr:rowOff>
    </xdr:from>
    <xdr:ext cx="762000" cy="259045"/>
    <xdr:sp macro="" textlink="">
      <xdr:nvSpPr>
        <xdr:cNvPr id="335" name="テキスト ボックス 334"/>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多額の地方債を発行することで炭鉱閉山後の社会基盤整備を進めてきたが、平成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において公的資金の借換えを実施し、令和３年度までの総計で４億９千万円程度の公債費負担の軽減を図ったこと及び、償還終了など年次進行に伴い減少し、再生振替特例債を除く公債費において類似団体平均を下回るが、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年３月に借入れた再生振替特例債の元金償還が始まったことにより、平成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年度以降、歳出に占める公債費の割合は大幅に増加している。引き続き地方債の新規発行の抑制により、公債費負担の軽減に努めている。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43180</xdr:rowOff>
    </xdr:from>
    <xdr:to>
      <xdr:col>24</xdr:col>
      <xdr:colOff>25400</xdr:colOff>
      <xdr:row>80</xdr:row>
      <xdr:rowOff>54611</xdr:rowOff>
    </xdr:to>
    <xdr:cxnSp macro="">
      <xdr:nvCxnSpPr>
        <xdr:cNvPr id="367" name="直線コネクタ 366"/>
        <xdr:cNvCxnSpPr/>
      </xdr:nvCxnSpPr>
      <xdr:spPr>
        <a:xfrm>
          <a:off x="3987800" y="137591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43180</xdr:rowOff>
    </xdr:from>
    <xdr:to>
      <xdr:col>19</xdr:col>
      <xdr:colOff>187325</xdr:colOff>
      <xdr:row>80</xdr:row>
      <xdr:rowOff>54611</xdr:rowOff>
    </xdr:to>
    <xdr:cxnSp macro="">
      <xdr:nvCxnSpPr>
        <xdr:cNvPr id="370" name="直線コネクタ 369"/>
        <xdr:cNvCxnSpPr/>
      </xdr:nvCxnSpPr>
      <xdr:spPr>
        <a:xfrm flipV="1">
          <a:off x="3098800" y="137591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159386</xdr:rowOff>
    </xdr:from>
    <xdr:to>
      <xdr:col>15</xdr:col>
      <xdr:colOff>98425</xdr:colOff>
      <xdr:row>80</xdr:row>
      <xdr:rowOff>54611</xdr:rowOff>
    </xdr:to>
    <xdr:cxnSp macro="">
      <xdr:nvCxnSpPr>
        <xdr:cNvPr id="373" name="直線コネクタ 372"/>
        <xdr:cNvCxnSpPr/>
      </xdr:nvCxnSpPr>
      <xdr:spPr>
        <a:xfrm>
          <a:off x="2209800" y="137039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159386</xdr:rowOff>
    </xdr:from>
    <xdr:to>
      <xdr:col>11</xdr:col>
      <xdr:colOff>9525</xdr:colOff>
      <xdr:row>80</xdr:row>
      <xdr:rowOff>58420</xdr:rowOff>
    </xdr:to>
    <xdr:cxnSp macro="">
      <xdr:nvCxnSpPr>
        <xdr:cNvPr id="376" name="直線コネクタ 375"/>
        <xdr:cNvCxnSpPr/>
      </xdr:nvCxnSpPr>
      <xdr:spPr>
        <a:xfrm flipV="1">
          <a:off x="1320800" y="1370393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3811</xdr:rowOff>
    </xdr:from>
    <xdr:to>
      <xdr:col>24</xdr:col>
      <xdr:colOff>76200</xdr:colOff>
      <xdr:row>80</xdr:row>
      <xdr:rowOff>105411</xdr:rowOff>
    </xdr:to>
    <xdr:sp macro="" textlink="">
      <xdr:nvSpPr>
        <xdr:cNvPr id="386" name="楕円 385"/>
        <xdr:cNvSpPr/>
      </xdr:nvSpPr>
      <xdr:spPr>
        <a:xfrm>
          <a:off x="47752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83838</xdr:rowOff>
    </xdr:from>
    <xdr:ext cx="762000" cy="259045"/>
    <xdr:sp macro="" textlink="">
      <xdr:nvSpPr>
        <xdr:cNvPr id="387" name="公債費該当値テキスト"/>
        <xdr:cNvSpPr txBox="1"/>
      </xdr:nvSpPr>
      <xdr:spPr>
        <a:xfrm>
          <a:off x="4914900" y="1362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88" name="楕円 387"/>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89" name="テキスト ボックス 388"/>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3811</xdr:rowOff>
    </xdr:from>
    <xdr:to>
      <xdr:col>15</xdr:col>
      <xdr:colOff>149225</xdr:colOff>
      <xdr:row>80</xdr:row>
      <xdr:rowOff>105411</xdr:rowOff>
    </xdr:to>
    <xdr:sp macro="" textlink="">
      <xdr:nvSpPr>
        <xdr:cNvPr id="390" name="楕円 389"/>
        <xdr:cNvSpPr/>
      </xdr:nvSpPr>
      <xdr:spPr>
        <a:xfrm>
          <a:off x="3048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90188</xdr:rowOff>
    </xdr:from>
    <xdr:ext cx="762000" cy="259045"/>
    <xdr:sp macro="" textlink="">
      <xdr:nvSpPr>
        <xdr:cNvPr id="391" name="テキスト ボックス 390"/>
        <xdr:cNvSpPr txBox="1"/>
      </xdr:nvSpPr>
      <xdr:spPr>
        <a:xfrm>
          <a:off x="2717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108586</xdr:rowOff>
    </xdr:from>
    <xdr:to>
      <xdr:col>11</xdr:col>
      <xdr:colOff>60325</xdr:colOff>
      <xdr:row>80</xdr:row>
      <xdr:rowOff>38736</xdr:rowOff>
    </xdr:to>
    <xdr:sp macro="" textlink="">
      <xdr:nvSpPr>
        <xdr:cNvPr id="392" name="楕円 391"/>
        <xdr:cNvSpPr/>
      </xdr:nvSpPr>
      <xdr:spPr>
        <a:xfrm>
          <a:off x="2159000" y="136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23513</xdr:rowOff>
    </xdr:from>
    <xdr:ext cx="762000" cy="259045"/>
    <xdr:sp macro="" textlink="">
      <xdr:nvSpPr>
        <xdr:cNvPr id="393" name="テキスト ボックス 392"/>
        <xdr:cNvSpPr txBox="1"/>
      </xdr:nvSpPr>
      <xdr:spPr>
        <a:xfrm>
          <a:off x="1828800" y="1373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394" name="楕円 393"/>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395" name="テキスト ボックス 394"/>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「財政再建計画」及び「財政再生計画」に基づく人件費等の削減により公債費を除いた経常収支比率は類似団体の中でも低い水準となっている。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92710</xdr:rowOff>
    </xdr:from>
    <xdr:to>
      <xdr:col>82</xdr:col>
      <xdr:colOff>107950</xdr:colOff>
      <xdr:row>81</xdr:row>
      <xdr:rowOff>8889</xdr:rowOff>
    </xdr:to>
    <xdr:cxnSp macro="">
      <xdr:nvCxnSpPr>
        <xdr:cNvPr id="423" name="直線コネクタ 422"/>
        <xdr:cNvCxnSpPr/>
      </xdr:nvCxnSpPr>
      <xdr:spPr>
        <a:xfrm flipV="1">
          <a:off x="16510000" y="12780010"/>
          <a:ext cx="0" cy="1116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152416</xdr:rowOff>
    </xdr:from>
    <xdr:ext cx="762000" cy="259045"/>
    <xdr:sp macro="" textlink="">
      <xdr:nvSpPr>
        <xdr:cNvPr id="424" name="公債費以外最小値テキスト"/>
        <xdr:cNvSpPr txBox="1"/>
      </xdr:nvSpPr>
      <xdr:spPr>
        <a:xfrm>
          <a:off x="16598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8889</xdr:rowOff>
    </xdr:from>
    <xdr:to>
      <xdr:col>82</xdr:col>
      <xdr:colOff>196850</xdr:colOff>
      <xdr:row>81</xdr:row>
      <xdr:rowOff>8889</xdr:rowOff>
    </xdr:to>
    <xdr:cxnSp macro="">
      <xdr:nvCxnSpPr>
        <xdr:cNvPr id="425" name="直線コネクタ 424"/>
        <xdr:cNvCxnSpPr/>
      </xdr:nvCxnSpPr>
      <xdr:spPr>
        <a:xfrm>
          <a:off x="16421100" y="1389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7637</xdr:rowOff>
    </xdr:from>
    <xdr:ext cx="762000" cy="259045"/>
    <xdr:sp macro="" textlink="">
      <xdr:nvSpPr>
        <xdr:cNvPr id="426" name="公債費以外最大値テキスト"/>
        <xdr:cNvSpPr txBox="1"/>
      </xdr:nvSpPr>
      <xdr:spPr>
        <a:xfrm>
          <a:off x="16598900" y="1252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92710</xdr:rowOff>
    </xdr:from>
    <xdr:to>
      <xdr:col>82</xdr:col>
      <xdr:colOff>196850</xdr:colOff>
      <xdr:row>74</xdr:row>
      <xdr:rowOff>92710</xdr:rowOff>
    </xdr:to>
    <xdr:cxnSp macro="">
      <xdr:nvCxnSpPr>
        <xdr:cNvPr id="427" name="直線コネクタ 426"/>
        <xdr:cNvCxnSpPr/>
      </xdr:nvCxnSpPr>
      <xdr:spPr>
        <a:xfrm>
          <a:off x="16421100" y="1278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8890</xdr:rowOff>
    </xdr:to>
    <xdr:cxnSp macro="">
      <xdr:nvCxnSpPr>
        <xdr:cNvPr id="428" name="直線コネクタ 427"/>
        <xdr:cNvCxnSpPr/>
      </xdr:nvCxnSpPr>
      <xdr:spPr>
        <a:xfrm>
          <a:off x="15671800" y="12860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170197</xdr:rowOff>
    </xdr:from>
    <xdr:ext cx="762000" cy="259045"/>
    <xdr:sp macro="" textlink="">
      <xdr:nvSpPr>
        <xdr:cNvPr id="429" name="公債費以外平均値テキスト"/>
        <xdr:cNvSpPr txBox="1"/>
      </xdr:nvSpPr>
      <xdr:spPr>
        <a:xfrm>
          <a:off x="16598900" y="13371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26670</xdr:rowOff>
    </xdr:from>
    <xdr:to>
      <xdr:col>82</xdr:col>
      <xdr:colOff>158750</xdr:colOff>
      <xdr:row>78</xdr:row>
      <xdr:rowOff>128270</xdr:rowOff>
    </xdr:to>
    <xdr:sp macro="" textlink="">
      <xdr:nvSpPr>
        <xdr:cNvPr id="430" name="フローチャート: 判断 429"/>
        <xdr:cNvSpPr/>
      </xdr:nvSpPr>
      <xdr:spPr>
        <a:xfrm>
          <a:off x="164592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100330</xdr:rowOff>
    </xdr:from>
    <xdr:to>
      <xdr:col>78</xdr:col>
      <xdr:colOff>69850</xdr:colOff>
      <xdr:row>75</xdr:row>
      <xdr:rowOff>1270</xdr:rowOff>
    </xdr:to>
    <xdr:cxnSp macro="">
      <xdr:nvCxnSpPr>
        <xdr:cNvPr id="431" name="直線コネクタ 430"/>
        <xdr:cNvCxnSpPr/>
      </xdr:nvCxnSpPr>
      <xdr:spPr>
        <a:xfrm>
          <a:off x="14782800" y="127876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160020</xdr:rowOff>
    </xdr:from>
    <xdr:to>
      <xdr:col>78</xdr:col>
      <xdr:colOff>120650</xdr:colOff>
      <xdr:row>78</xdr:row>
      <xdr:rowOff>90170</xdr:rowOff>
    </xdr:to>
    <xdr:sp macro="" textlink="">
      <xdr:nvSpPr>
        <xdr:cNvPr id="432" name="フローチャート: 判断 431"/>
        <xdr:cNvSpPr/>
      </xdr:nvSpPr>
      <xdr:spPr>
        <a:xfrm>
          <a:off x="156210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74947</xdr:rowOff>
    </xdr:from>
    <xdr:ext cx="736600" cy="259045"/>
    <xdr:sp macro="" textlink="">
      <xdr:nvSpPr>
        <xdr:cNvPr id="433" name="テキスト ボックス 432"/>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100330</xdr:rowOff>
    </xdr:to>
    <xdr:cxnSp macro="">
      <xdr:nvCxnSpPr>
        <xdr:cNvPr id="434" name="直線コネクタ 433"/>
        <xdr:cNvCxnSpPr/>
      </xdr:nvCxnSpPr>
      <xdr:spPr>
        <a:xfrm>
          <a:off x="13893800" y="12745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121920</xdr:rowOff>
    </xdr:from>
    <xdr:to>
      <xdr:col>74</xdr:col>
      <xdr:colOff>31750</xdr:colOff>
      <xdr:row>78</xdr:row>
      <xdr:rowOff>52070</xdr:rowOff>
    </xdr:to>
    <xdr:sp macro="" textlink="">
      <xdr:nvSpPr>
        <xdr:cNvPr id="435" name="フローチャート: 判断 434"/>
        <xdr:cNvSpPr/>
      </xdr:nvSpPr>
      <xdr:spPr>
        <a:xfrm>
          <a:off x="14732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36" name="テキスト ボックス 435"/>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146050</xdr:rowOff>
    </xdr:to>
    <xdr:cxnSp macro="">
      <xdr:nvCxnSpPr>
        <xdr:cNvPr id="437" name="直線コネクタ 436"/>
        <xdr:cNvCxnSpPr/>
      </xdr:nvCxnSpPr>
      <xdr:spPr>
        <a:xfrm flipV="1">
          <a:off x="13004800" y="127457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19050</xdr:rowOff>
    </xdr:from>
    <xdr:to>
      <xdr:col>69</xdr:col>
      <xdr:colOff>142875</xdr:colOff>
      <xdr:row>77</xdr:row>
      <xdr:rowOff>120650</xdr:rowOff>
    </xdr:to>
    <xdr:sp macro="" textlink="">
      <xdr:nvSpPr>
        <xdr:cNvPr id="438" name="フローチャート: 判断 437"/>
        <xdr:cNvSpPr/>
      </xdr:nvSpPr>
      <xdr:spPr>
        <a:xfrm>
          <a:off x="13843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39" name="テキスト ボックス 438"/>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40" name="フローチャート: 判断 439"/>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41" name="テキスト ボックス 440"/>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47" name="楕円 446"/>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38117</xdr:rowOff>
    </xdr:from>
    <xdr:ext cx="762000" cy="259045"/>
    <xdr:sp macro="" textlink="">
      <xdr:nvSpPr>
        <xdr:cNvPr id="448" name="公債費以外該当値テキスト"/>
        <xdr:cNvSpPr txBox="1"/>
      </xdr:nvSpPr>
      <xdr:spPr>
        <a:xfrm>
          <a:off x="16598900" y="1272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9" name="楕円 448"/>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0" name="テキスト ボックス 449"/>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49530</xdr:rowOff>
    </xdr:from>
    <xdr:to>
      <xdr:col>74</xdr:col>
      <xdr:colOff>31750</xdr:colOff>
      <xdr:row>74</xdr:row>
      <xdr:rowOff>151130</xdr:rowOff>
    </xdr:to>
    <xdr:sp macro="" textlink="">
      <xdr:nvSpPr>
        <xdr:cNvPr id="451" name="楕円 450"/>
        <xdr:cNvSpPr/>
      </xdr:nvSpPr>
      <xdr:spPr>
        <a:xfrm>
          <a:off x="14732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161307</xdr:rowOff>
    </xdr:from>
    <xdr:ext cx="762000" cy="259045"/>
    <xdr:sp macro="" textlink="">
      <xdr:nvSpPr>
        <xdr:cNvPr id="452" name="テキスト ボックス 451"/>
        <xdr:cNvSpPr txBox="1"/>
      </xdr:nvSpPr>
      <xdr:spPr>
        <a:xfrm>
          <a:off x="14401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53" name="楕円 452"/>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54" name="テキスト ボックス 453"/>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95250</xdr:rowOff>
    </xdr:from>
    <xdr:to>
      <xdr:col>65</xdr:col>
      <xdr:colOff>53975</xdr:colOff>
      <xdr:row>75</xdr:row>
      <xdr:rowOff>25400</xdr:rowOff>
    </xdr:to>
    <xdr:sp macro="" textlink="">
      <xdr:nvSpPr>
        <xdr:cNvPr id="455" name="楕円 454"/>
        <xdr:cNvSpPr/>
      </xdr:nvSpPr>
      <xdr:spPr>
        <a:xfrm>
          <a:off x="12954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35577</xdr:rowOff>
    </xdr:from>
    <xdr:ext cx="762000" cy="259045"/>
    <xdr:sp macro="" textlink="">
      <xdr:nvSpPr>
        <xdr:cNvPr id="456" name="テキスト ボックス 455"/>
        <xdr:cNvSpPr txBox="1"/>
      </xdr:nvSpPr>
      <xdr:spPr>
        <a:xfrm>
          <a:off x="12623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北海道夕張市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138049</xdr:rowOff>
    </xdr:from>
    <xdr:to>
      <xdr:col>29</xdr:col>
      <xdr:colOff>127000</xdr:colOff>
      <xdr:row>13</xdr:row>
      <xdr:rowOff>103492</xdr:rowOff>
    </xdr:to>
    <xdr:cxnSp macro="">
      <xdr:nvCxnSpPr>
        <xdr:cNvPr id="54" name="直線コネクタ 53"/>
        <xdr:cNvCxnSpPr/>
      </xdr:nvCxnSpPr>
      <xdr:spPr bwMode="auto">
        <a:xfrm flipV="1">
          <a:off x="5003800" y="2243074"/>
          <a:ext cx="647700" cy="136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103492</xdr:rowOff>
    </xdr:from>
    <xdr:to>
      <xdr:col>26</xdr:col>
      <xdr:colOff>50800</xdr:colOff>
      <xdr:row>14</xdr:row>
      <xdr:rowOff>94272</xdr:rowOff>
    </xdr:to>
    <xdr:cxnSp macro="">
      <xdr:nvCxnSpPr>
        <xdr:cNvPr id="57" name="直線コネクタ 56"/>
        <xdr:cNvCxnSpPr/>
      </xdr:nvCxnSpPr>
      <xdr:spPr bwMode="auto">
        <a:xfrm flipV="1">
          <a:off x="4305300" y="2379967"/>
          <a:ext cx="698500" cy="16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94272</xdr:rowOff>
    </xdr:from>
    <xdr:to>
      <xdr:col>22</xdr:col>
      <xdr:colOff>114300</xdr:colOff>
      <xdr:row>14</xdr:row>
      <xdr:rowOff>160052</xdr:rowOff>
    </xdr:to>
    <xdr:cxnSp macro="">
      <xdr:nvCxnSpPr>
        <xdr:cNvPr id="60" name="直線コネクタ 59"/>
        <xdr:cNvCxnSpPr/>
      </xdr:nvCxnSpPr>
      <xdr:spPr bwMode="auto">
        <a:xfrm flipV="1">
          <a:off x="3606800" y="2542197"/>
          <a:ext cx="698500" cy="6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160052</xdr:rowOff>
    </xdr:from>
    <xdr:to>
      <xdr:col>18</xdr:col>
      <xdr:colOff>177800</xdr:colOff>
      <xdr:row>15</xdr:row>
      <xdr:rowOff>96272</xdr:rowOff>
    </xdr:to>
    <xdr:cxnSp macro="">
      <xdr:nvCxnSpPr>
        <xdr:cNvPr id="63" name="直線コネクタ 62"/>
        <xdr:cNvCxnSpPr/>
      </xdr:nvCxnSpPr>
      <xdr:spPr bwMode="auto">
        <a:xfrm flipV="1">
          <a:off x="2908300" y="2607977"/>
          <a:ext cx="698500" cy="107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87249</xdr:rowOff>
    </xdr:from>
    <xdr:to>
      <xdr:col>29</xdr:col>
      <xdr:colOff>177800</xdr:colOff>
      <xdr:row>13</xdr:row>
      <xdr:rowOff>17399</xdr:rowOff>
    </xdr:to>
    <xdr:sp macro="" textlink="">
      <xdr:nvSpPr>
        <xdr:cNvPr id="73" name="楕円 72"/>
        <xdr:cNvSpPr/>
      </xdr:nvSpPr>
      <xdr:spPr bwMode="auto">
        <a:xfrm>
          <a:off x="5600700" y="219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103776</xdr:rowOff>
    </xdr:from>
    <xdr:ext cx="762000" cy="259045"/>
    <xdr:sp macro="" textlink="">
      <xdr:nvSpPr>
        <xdr:cNvPr id="74" name="人口1人当たり決算額の推移該当値テキスト130"/>
        <xdr:cNvSpPr txBox="1"/>
      </xdr:nvSpPr>
      <xdr:spPr>
        <a:xfrm>
          <a:off x="5740400" y="203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52692</xdr:rowOff>
    </xdr:from>
    <xdr:to>
      <xdr:col>26</xdr:col>
      <xdr:colOff>101600</xdr:colOff>
      <xdr:row>13</xdr:row>
      <xdr:rowOff>154292</xdr:rowOff>
    </xdr:to>
    <xdr:sp macro="" textlink="">
      <xdr:nvSpPr>
        <xdr:cNvPr id="75" name="楕円 74"/>
        <xdr:cNvSpPr/>
      </xdr:nvSpPr>
      <xdr:spPr bwMode="auto">
        <a:xfrm>
          <a:off x="4953000" y="232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164469</xdr:rowOff>
    </xdr:from>
    <xdr:ext cx="736600" cy="259045"/>
    <xdr:sp macro="" textlink="">
      <xdr:nvSpPr>
        <xdr:cNvPr id="76" name="テキスト ボックス 75"/>
        <xdr:cNvSpPr txBox="1"/>
      </xdr:nvSpPr>
      <xdr:spPr>
        <a:xfrm>
          <a:off x="4622800" y="209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43472</xdr:rowOff>
    </xdr:from>
    <xdr:to>
      <xdr:col>22</xdr:col>
      <xdr:colOff>165100</xdr:colOff>
      <xdr:row>14</xdr:row>
      <xdr:rowOff>145072</xdr:rowOff>
    </xdr:to>
    <xdr:sp macro="" textlink="">
      <xdr:nvSpPr>
        <xdr:cNvPr id="77" name="楕円 76"/>
        <xdr:cNvSpPr/>
      </xdr:nvSpPr>
      <xdr:spPr bwMode="auto">
        <a:xfrm>
          <a:off x="4254500" y="2491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155249</xdr:rowOff>
    </xdr:from>
    <xdr:ext cx="762000" cy="259045"/>
    <xdr:sp macro="" textlink="">
      <xdr:nvSpPr>
        <xdr:cNvPr id="78" name="テキスト ボックス 77"/>
        <xdr:cNvSpPr txBox="1"/>
      </xdr:nvSpPr>
      <xdr:spPr>
        <a:xfrm>
          <a:off x="3924300" y="226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109252</xdr:rowOff>
    </xdr:from>
    <xdr:to>
      <xdr:col>19</xdr:col>
      <xdr:colOff>38100</xdr:colOff>
      <xdr:row>15</xdr:row>
      <xdr:rowOff>39402</xdr:rowOff>
    </xdr:to>
    <xdr:sp macro="" textlink="">
      <xdr:nvSpPr>
        <xdr:cNvPr id="79" name="楕円 78"/>
        <xdr:cNvSpPr/>
      </xdr:nvSpPr>
      <xdr:spPr bwMode="auto">
        <a:xfrm>
          <a:off x="3556000" y="2557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49579</xdr:rowOff>
    </xdr:from>
    <xdr:ext cx="762000" cy="259045"/>
    <xdr:sp macro="" textlink="">
      <xdr:nvSpPr>
        <xdr:cNvPr id="80" name="テキスト ボックス 79"/>
        <xdr:cNvSpPr txBox="1"/>
      </xdr:nvSpPr>
      <xdr:spPr>
        <a:xfrm>
          <a:off x="3225800" y="232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45472</xdr:rowOff>
    </xdr:from>
    <xdr:to>
      <xdr:col>15</xdr:col>
      <xdr:colOff>101600</xdr:colOff>
      <xdr:row>15</xdr:row>
      <xdr:rowOff>147072</xdr:rowOff>
    </xdr:to>
    <xdr:sp macro="" textlink="">
      <xdr:nvSpPr>
        <xdr:cNvPr id="81" name="楕円 80"/>
        <xdr:cNvSpPr/>
      </xdr:nvSpPr>
      <xdr:spPr bwMode="auto">
        <a:xfrm>
          <a:off x="2857500" y="2664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157249</xdr:rowOff>
    </xdr:from>
    <xdr:ext cx="762000" cy="259045"/>
    <xdr:sp macro="" textlink="">
      <xdr:nvSpPr>
        <xdr:cNvPr id="82" name="テキスト ボックス 81"/>
        <xdr:cNvSpPr txBox="1"/>
      </xdr:nvSpPr>
      <xdr:spPr>
        <a:xfrm>
          <a:off x="2527300" y="243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154873</xdr:rowOff>
    </xdr:from>
    <xdr:to>
      <xdr:col>29</xdr:col>
      <xdr:colOff>127000</xdr:colOff>
      <xdr:row>33</xdr:row>
      <xdr:rowOff>249196</xdr:rowOff>
    </xdr:to>
    <xdr:cxnSp macro="">
      <xdr:nvCxnSpPr>
        <xdr:cNvPr id="118" name="直線コネクタ 117"/>
        <xdr:cNvCxnSpPr/>
      </xdr:nvCxnSpPr>
      <xdr:spPr bwMode="auto">
        <a:xfrm flipV="1">
          <a:off x="5003800" y="6079423"/>
          <a:ext cx="647700" cy="94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249196</xdr:rowOff>
    </xdr:from>
    <xdr:to>
      <xdr:col>26</xdr:col>
      <xdr:colOff>50800</xdr:colOff>
      <xdr:row>33</xdr:row>
      <xdr:rowOff>309671</xdr:rowOff>
    </xdr:to>
    <xdr:cxnSp macro="">
      <xdr:nvCxnSpPr>
        <xdr:cNvPr id="121" name="直線コネクタ 120"/>
        <xdr:cNvCxnSpPr/>
      </xdr:nvCxnSpPr>
      <xdr:spPr bwMode="auto">
        <a:xfrm flipV="1">
          <a:off x="4305300" y="6173746"/>
          <a:ext cx="698500" cy="60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309671</xdr:rowOff>
    </xdr:from>
    <xdr:to>
      <xdr:col>22</xdr:col>
      <xdr:colOff>114300</xdr:colOff>
      <xdr:row>34</xdr:row>
      <xdr:rowOff>53335</xdr:rowOff>
    </xdr:to>
    <xdr:cxnSp macro="">
      <xdr:nvCxnSpPr>
        <xdr:cNvPr id="124" name="直線コネクタ 123"/>
        <xdr:cNvCxnSpPr/>
      </xdr:nvCxnSpPr>
      <xdr:spPr bwMode="auto">
        <a:xfrm flipV="1">
          <a:off x="3606800" y="6234221"/>
          <a:ext cx="698500" cy="86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53335</xdr:rowOff>
    </xdr:from>
    <xdr:to>
      <xdr:col>18</xdr:col>
      <xdr:colOff>177800</xdr:colOff>
      <xdr:row>34</xdr:row>
      <xdr:rowOff>127082</xdr:rowOff>
    </xdr:to>
    <xdr:cxnSp macro="">
      <xdr:nvCxnSpPr>
        <xdr:cNvPr id="127" name="直線コネクタ 126"/>
        <xdr:cNvCxnSpPr/>
      </xdr:nvCxnSpPr>
      <xdr:spPr bwMode="auto">
        <a:xfrm flipV="1">
          <a:off x="2908300" y="6320785"/>
          <a:ext cx="698500" cy="7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104073</xdr:rowOff>
    </xdr:from>
    <xdr:to>
      <xdr:col>29</xdr:col>
      <xdr:colOff>177800</xdr:colOff>
      <xdr:row>33</xdr:row>
      <xdr:rowOff>205673</xdr:rowOff>
    </xdr:to>
    <xdr:sp macro="" textlink="">
      <xdr:nvSpPr>
        <xdr:cNvPr id="137" name="楕円 136"/>
        <xdr:cNvSpPr/>
      </xdr:nvSpPr>
      <xdr:spPr bwMode="auto">
        <a:xfrm>
          <a:off x="5600700" y="602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50750</xdr:rowOff>
    </xdr:from>
    <xdr:ext cx="762000" cy="259045"/>
    <xdr:sp macro="" textlink="">
      <xdr:nvSpPr>
        <xdr:cNvPr id="138" name="人口1人当たり決算額の推移該当値テキスト445"/>
        <xdr:cNvSpPr txBox="1"/>
      </xdr:nvSpPr>
      <xdr:spPr>
        <a:xfrm>
          <a:off x="5740400" y="597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198396</xdr:rowOff>
    </xdr:from>
    <xdr:to>
      <xdr:col>26</xdr:col>
      <xdr:colOff>101600</xdr:colOff>
      <xdr:row>33</xdr:row>
      <xdr:rowOff>299996</xdr:rowOff>
    </xdr:to>
    <xdr:sp macro="" textlink="">
      <xdr:nvSpPr>
        <xdr:cNvPr id="139" name="楕円 138"/>
        <xdr:cNvSpPr/>
      </xdr:nvSpPr>
      <xdr:spPr bwMode="auto">
        <a:xfrm>
          <a:off x="4953000" y="6122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138723</xdr:rowOff>
    </xdr:from>
    <xdr:ext cx="736600" cy="259045"/>
    <xdr:sp macro="" textlink="">
      <xdr:nvSpPr>
        <xdr:cNvPr id="140" name="テキスト ボックス 139"/>
        <xdr:cNvSpPr txBox="1"/>
      </xdr:nvSpPr>
      <xdr:spPr>
        <a:xfrm>
          <a:off x="4622800" y="5891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258871</xdr:rowOff>
    </xdr:from>
    <xdr:to>
      <xdr:col>22</xdr:col>
      <xdr:colOff>165100</xdr:colOff>
      <xdr:row>34</xdr:row>
      <xdr:rowOff>17571</xdr:rowOff>
    </xdr:to>
    <xdr:sp macro="" textlink="">
      <xdr:nvSpPr>
        <xdr:cNvPr id="141" name="楕円 140"/>
        <xdr:cNvSpPr/>
      </xdr:nvSpPr>
      <xdr:spPr bwMode="auto">
        <a:xfrm>
          <a:off x="4254500" y="6183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27748</xdr:rowOff>
    </xdr:from>
    <xdr:ext cx="762000" cy="259045"/>
    <xdr:sp macro="" textlink="">
      <xdr:nvSpPr>
        <xdr:cNvPr id="142" name="テキスト ボックス 141"/>
        <xdr:cNvSpPr txBox="1"/>
      </xdr:nvSpPr>
      <xdr:spPr>
        <a:xfrm>
          <a:off x="3924300" y="595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2535</xdr:rowOff>
    </xdr:from>
    <xdr:to>
      <xdr:col>19</xdr:col>
      <xdr:colOff>38100</xdr:colOff>
      <xdr:row>34</xdr:row>
      <xdr:rowOff>104135</xdr:rowOff>
    </xdr:to>
    <xdr:sp macro="" textlink="">
      <xdr:nvSpPr>
        <xdr:cNvPr id="143" name="楕円 142"/>
        <xdr:cNvSpPr/>
      </xdr:nvSpPr>
      <xdr:spPr bwMode="auto">
        <a:xfrm>
          <a:off x="3556000" y="6269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114312</xdr:rowOff>
    </xdr:from>
    <xdr:ext cx="762000" cy="259045"/>
    <xdr:sp macro="" textlink="">
      <xdr:nvSpPr>
        <xdr:cNvPr id="144" name="テキスト ボックス 143"/>
        <xdr:cNvSpPr txBox="1"/>
      </xdr:nvSpPr>
      <xdr:spPr>
        <a:xfrm>
          <a:off x="3225800" y="603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76282</xdr:rowOff>
    </xdr:from>
    <xdr:to>
      <xdr:col>15</xdr:col>
      <xdr:colOff>101600</xdr:colOff>
      <xdr:row>34</xdr:row>
      <xdr:rowOff>177882</xdr:rowOff>
    </xdr:to>
    <xdr:sp macro="" textlink="">
      <xdr:nvSpPr>
        <xdr:cNvPr id="145" name="楕円 144"/>
        <xdr:cNvSpPr/>
      </xdr:nvSpPr>
      <xdr:spPr bwMode="auto">
        <a:xfrm>
          <a:off x="2857500" y="634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188059</xdr:rowOff>
    </xdr:from>
    <xdr:ext cx="762000" cy="259045"/>
    <xdr:sp macro="" textlink="">
      <xdr:nvSpPr>
        <xdr:cNvPr id="146" name="テキスト ボックス 145"/>
        <xdr:cNvSpPr txBox="1"/>
      </xdr:nvSpPr>
      <xdr:spPr>
        <a:xfrm>
          <a:off x="2527300" y="611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北海道夕張市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6,085
763.07
10,439,038
10,329,686
97,486
4,958,302
17,399,548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68.1
104.5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58231</xdr:rowOff>
    </xdr:from>
    <xdr:to>
      <xdr:col>24</xdr:col>
      <xdr:colOff>63500</xdr:colOff>
      <xdr:row>31</xdr:row>
      <xdr:rowOff>30516</xdr:rowOff>
    </xdr:to>
    <xdr:cxnSp macro="">
      <xdr:nvCxnSpPr>
        <xdr:cNvPr id="63" name="直線コネクタ 62"/>
        <xdr:cNvCxnSpPr/>
      </xdr:nvCxnSpPr>
      <xdr:spPr>
        <a:xfrm flipV="1">
          <a:off x="3797300" y="5201731"/>
          <a:ext cx="838200" cy="1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30516</xdr:rowOff>
    </xdr:from>
    <xdr:to>
      <xdr:col>19</xdr:col>
      <xdr:colOff>177800</xdr:colOff>
      <xdr:row>32</xdr:row>
      <xdr:rowOff>148528</xdr:rowOff>
    </xdr:to>
    <xdr:cxnSp macro="">
      <xdr:nvCxnSpPr>
        <xdr:cNvPr id="66" name="直線コネクタ 65"/>
        <xdr:cNvCxnSpPr/>
      </xdr:nvCxnSpPr>
      <xdr:spPr>
        <a:xfrm flipV="1">
          <a:off x="2908300" y="5345466"/>
          <a:ext cx="889000" cy="2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115566</xdr:rowOff>
    </xdr:from>
    <xdr:to>
      <xdr:col>15</xdr:col>
      <xdr:colOff>50800</xdr:colOff>
      <xdr:row>32</xdr:row>
      <xdr:rowOff>148528</xdr:rowOff>
    </xdr:to>
    <xdr:cxnSp macro="">
      <xdr:nvCxnSpPr>
        <xdr:cNvPr id="69" name="直線コネクタ 68"/>
        <xdr:cNvCxnSpPr/>
      </xdr:nvCxnSpPr>
      <xdr:spPr>
        <a:xfrm>
          <a:off x="2019300" y="5430516"/>
          <a:ext cx="889000" cy="20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115566</xdr:rowOff>
    </xdr:from>
    <xdr:to>
      <xdr:col>10</xdr:col>
      <xdr:colOff>114300</xdr:colOff>
      <xdr:row>33</xdr:row>
      <xdr:rowOff>128455</xdr:rowOff>
    </xdr:to>
    <xdr:cxnSp macro="">
      <xdr:nvCxnSpPr>
        <xdr:cNvPr id="72" name="直線コネクタ 71"/>
        <xdr:cNvCxnSpPr/>
      </xdr:nvCxnSpPr>
      <xdr:spPr>
        <a:xfrm flipV="1">
          <a:off x="1130300" y="5430516"/>
          <a:ext cx="889000" cy="3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7431</xdr:rowOff>
    </xdr:from>
    <xdr:to>
      <xdr:col>24</xdr:col>
      <xdr:colOff>114300</xdr:colOff>
      <xdr:row>30</xdr:row>
      <xdr:rowOff>109031</xdr:rowOff>
    </xdr:to>
    <xdr:sp macro="" textlink="">
      <xdr:nvSpPr>
        <xdr:cNvPr id="82" name="楕円 81"/>
        <xdr:cNvSpPr/>
      </xdr:nvSpPr>
      <xdr:spPr>
        <a:xfrm>
          <a:off x="4584700" y="51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129317</xdr:rowOff>
    </xdr:from>
    <xdr:ext cx="599010" cy="259045"/>
    <xdr:sp macro="" textlink="">
      <xdr:nvSpPr>
        <xdr:cNvPr id="83" name="人件費該当値テキスト"/>
        <xdr:cNvSpPr txBox="1"/>
      </xdr:nvSpPr>
      <xdr:spPr>
        <a:xfrm>
          <a:off x="4686300" y="510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151166</xdr:rowOff>
    </xdr:from>
    <xdr:to>
      <xdr:col>20</xdr:col>
      <xdr:colOff>38100</xdr:colOff>
      <xdr:row>31</xdr:row>
      <xdr:rowOff>81316</xdr:rowOff>
    </xdr:to>
    <xdr:sp macro="" textlink="">
      <xdr:nvSpPr>
        <xdr:cNvPr id="84" name="楕円 83"/>
        <xdr:cNvSpPr/>
      </xdr:nvSpPr>
      <xdr:spPr>
        <a:xfrm>
          <a:off x="3746500" y="52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97843</xdr:rowOff>
    </xdr:from>
    <xdr:ext cx="599010" cy="259045"/>
    <xdr:sp macro="" textlink="">
      <xdr:nvSpPr>
        <xdr:cNvPr id="85" name="テキスト ボックス 84"/>
        <xdr:cNvSpPr txBox="1"/>
      </xdr:nvSpPr>
      <xdr:spPr>
        <a:xfrm>
          <a:off x="3497795" y="506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97728</xdr:rowOff>
    </xdr:from>
    <xdr:to>
      <xdr:col>15</xdr:col>
      <xdr:colOff>101600</xdr:colOff>
      <xdr:row>33</xdr:row>
      <xdr:rowOff>27878</xdr:rowOff>
    </xdr:to>
    <xdr:sp macro="" textlink="">
      <xdr:nvSpPr>
        <xdr:cNvPr id="86" name="楕円 85"/>
        <xdr:cNvSpPr/>
      </xdr:nvSpPr>
      <xdr:spPr>
        <a:xfrm>
          <a:off x="2857500" y="55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44405</xdr:rowOff>
    </xdr:from>
    <xdr:ext cx="599010" cy="259045"/>
    <xdr:sp macro="" textlink="">
      <xdr:nvSpPr>
        <xdr:cNvPr id="87" name="テキスト ボックス 86"/>
        <xdr:cNvSpPr txBox="1"/>
      </xdr:nvSpPr>
      <xdr:spPr>
        <a:xfrm>
          <a:off x="2608795" y="535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64766</xdr:rowOff>
    </xdr:from>
    <xdr:to>
      <xdr:col>10</xdr:col>
      <xdr:colOff>165100</xdr:colOff>
      <xdr:row>31</xdr:row>
      <xdr:rowOff>166366</xdr:rowOff>
    </xdr:to>
    <xdr:sp macro="" textlink="">
      <xdr:nvSpPr>
        <xdr:cNvPr id="88" name="楕円 87"/>
        <xdr:cNvSpPr/>
      </xdr:nvSpPr>
      <xdr:spPr>
        <a:xfrm>
          <a:off x="1968500" y="53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11443</xdr:rowOff>
    </xdr:from>
    <xdr:ext cx="599010" cy="259045"/>
    <xdr:sp macro="" textlink="">
      <xdr:nvSpPr>
        <xdr:cNvPr id="89" name="テキスト ボックス 88"/>
        <xdr:cNvSpPr txBox="1"/>
      </xdr:nvSpPr>
      <xdr:spPr>
        <a:xfrm>
          <a:off x="1719795" y="515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77655</xdr:rowOff>
    </xdr:from>
    <xdr:to>
      <xdr:col>6</xdr:col>
      <xdr:colOff>38100</xdr:colOff>
      <xdr:row>34</xdr:row>
      <xdr:rowOff>7805</xdr:rowOff>
    </xdr:to>
    <xdr:sp macro="" textlink="">
      <xdr:nvSpPr>
        <xdr:cNvPr id="90" name="楕円 89"/>
        <xdr:cNvSpPr/>
      </xdr:nvSpPr>
      <xdr:spPr>
        <a:xfrm>
          <a:off x="1079500" y="57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24332</xdr:rowOff>
    </xdr:from>
    <xdr:ext cx="599010" cy="259045"/>
    <xdr:sp macro="" textlink="">
      <xdr:nvSpPr>
        <xdr:cNvPr id="91" name="テキスト ボックス 90"/>
        <xdr:cNvSpPr txBox="1"/>
      </xdr:nvSpPr>
      <xdr:spPr>
        <a:xfrm>
          <a:off x="830795" y="55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85920</xdr:rowOff>
    </xdr:from>
    <xdr:to>
      <xdr:col>24</xdr:col>
      <xdr:colOff>63500</xdr:colOff>
      <xdr:row>58</xdr:row>
      <xdr:rowOff>86723</xdr:rowOff>
    </xdr:to>
    <xdr:cxnSp macro="">
      <xdr:nvCxnSpPr>
        <xdr:cNvPr id="118" name="直線コネクタ 117"/>
        <xdr:cNvCxnSpPr/>
      </xdr:nvCxnSpPr>
      <xdr:spPr>
        <a:xfrm>
          <a:off x="3797300" y="10030020"/>
          <a:ext cx="8382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85920</xdr:rowOff>
    </xdr:from>
    <xdr:to>
      <xdr:col>19</xdr:col>
      <xdr:colOff>177800</xdr:colOff>
      <xdr:row>58</xdr:row>
      <xdr:rowOff>95059</xdr:rowOff>
    </xdr:to>
    <xdr:cxnSp macro="">
      <xdr:nvCxnSpPr>
        <xdr:cNvPr id="121" name="直線コネクタ 120"/>
        <xdr:cNvCxnSpPr/>
      </xdr:nvCxnSpPr>
      <xdr:spPr>
        <a:xfrm flipV="1">
          <a:off x="2908300" y="10030020"/>
          <a:ext cx="8890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95059</xdr:rowOff>
    </xdr:from>
    <xdr:to>
      <xdr:col>15</xdr:col>
      <xdr:colOff>50800</xdr:colOff>
      <xdr:row>58</xdr:row>
      <xdr:rowOff>96351</xdr:rowOff>
    </xdr:to>
    <xdr:cxnSp macro="">
      <xdr:nvCxnSpPr>
        <xdr:cNvPr id="124" name="直線コネクタ 123"/>
        <xdr:cNvCxnSpPr/>
      </xdr:nvCxnSpPr>
      <xdr:spPr>
        <a:xfrm flipV="1">
          <a:off x="2019300" y="10039159"/>
          <a:ext cx="88900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96351</xdr:rowOff>
    </xdr:from>
    <xdr:to>
      <xdr:col>10</xdr:col>
      <xdr:colOff>114300</xdr:colOff>
      <xdr:row>58</xdr:row>
      <xdr:rowOff>101761</xdr:rowOff>
    </xdr:to>
    <xdr:cxnSp macro="">
      <xdr:nvCxnSpPr>
        <xdr:cNvPr id="127" name="直線コネクタ 126"/>
        <xdr:cNvCxnSpPr/>
      </xdr:nvCxnSpPr>
      <xdr:spPr>
        <a:xfrm flipV="1">
          <a:off x="1130300" y="1004045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35923</xdr:rowOff>
    </xdr:from>
    <xdr:to>
      <xdr:col>24</xdr:col>
      <xdr:colOff>114300</xdr:colOff>
      <xdr:row>58</xdr:row>
      <xdr:rowOff>137523</xdr:rowOff>
    </xdr:to>
    <xdr:sp macro="" textlink="">
      <xdr:nvSpPr>
        <xdr:cNvPr id="137" name="楕円 136"/>
        <xdr:cNvSpPr/>
      </xdr:nvSpPr>
      <xdr:spPr>
        <a:xfrm>
          <a:off x="4584700" y="99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166750</xdr:rowOff>
    </xdr:from>
    <xdr:ext cx="599010" cy="259045"/>
    <xdr:sp macro="" textlink="">
      <xdr:nvSpPr>
        <xdr:cNvPr id="138" name="物件費該当値テキスト"/>
        <xdr:cNvSpPr txBox="1"/>
      </xdr:nvSpPr>
      <xdr:spPr>
        <a:xfrm>
          <a:off x="4686300" y="976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35120</xdr:rowOff>
    </xdr:from>
    <xdr:to>
      <xdr:col>20</xdr:col>
      <xdr:colOff>38100</xdr:colOff>
      <xdr:row>58</xdr:row>
      <xdr:rowOff>136720</xdr:rowOff>
    </xdr:to>
    <xdr:sp macro="" textlink="">
      <xdr:nvSpPr>
        <xdr:cNvPr id="139" name="楕円 138"/>
        <xdr:cNvSpPr/>
      </xdr:nvSpPr>
      <xdr:spPr>
        <a:xfrm>
          <a:off x="3746500" y="99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153247</xdr:rowOff>
    </xdr:from>
    <xdr:ext cx="599010" cy="259045"/>
    <xdr:sp macro="" textlink="">
      <xdr:nvSpPr>
        <xdr:cNvPr id="140" name="テキスト ボックス 139"/>
        <xdr:cNvSpPr txBox="1"/>
      </xdr:nvSpPr>
      <xdr:spPr>
        <a:xfrm>
          <a:off x="3497795" y="975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44259</xdr:rowOff>
    </xdr:from>
    <xdr:to>
      <xdr:col>15</xdr:col>
      <xdr:colOff>101600</xdr:colOff>
      <xdr:row>58</xdr:row>
      <xdr:rowOff>145859</xdr:rowOff>
    </xdr:to>
    <xdr:sp macro="" textlink="">
      <xdr:nvSpPr>
        <xdr:cNvPr id="141" name="楕円 140"/>
        <xdr:cNvSpPr/>
      </xdr:nvSpPr>
      <xdr:spPr>
        <a:xfrm>
          <a:off x="2857500" y="99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162386</xdr:rowOff>
    </xdr:from>
    <xdr:ext cx="599010" cy="259045"/>
    <xdr:sp macro="" textlink="">
      <xdr:nvSpPr>
        <xdr:cNvPr id="142" name="テキスト ボックス 141"/>
        <xdr:cNvSpPr txBox="1"/>
      </xdr:nvSpPr>
      <xdr:spPr>
        <a:xfrm>
          <a:off x="2608795" y="976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45551</xdr:rowOff>
    </xdr:from>
    <xdr:to>
      <xdr:col>10</xdr:col>
      <xdr:colOff>165100</xdr:colOff>
      <xdr:row>58</xdr:row>
      <xdr:rowOff>147151</xdr:rowOff>
    </xdr:to>
    <xdr:sp macro="" textlink="">
      <xdr:nvSpPr>
        <xdr:cNvPr id="143" name="楕円 142"/>
        <xdr:cNvSpPr/>
      </xdr:nvSpPr>
      <xdr:spPr>
        <a:xfrm>
          <a:off x="1968500" y="99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163678</xdr:rowOff>
    </xdr:from>
    <xdr:ext cx="599010" cy="259045"/>
    <xdr:sp macro="" textlink="">
      <xdr:nvSpPr>
        <xdr:cNvPr id="144" name="テキスト ボックス 143"/>
        <xdr:cNvSpPr txBox="1"/>
      </xdr:nvSpPr>
      <xdr:spPr>
        <a:xfrm>
          <a:off x="1719795" y="97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50961</xdr:rowOff>
    </xdr:from>
    <xdr:to>
      <xdr:col>6</xdr:col>
      <xdr:colOff>38100</xdr:colOff>
      <xdr:row>58</xdr:row>
      <xdr:rowOff>152561</xdr:rowOff>
    </xdr:to>
    <xdr:sp macro="" textlink="">
      <xdr:nvSpPr>
        <xdr:cNvPr id="145" name="楕円 144"/>
        <xdr:cNvSpPr/>
      </xdr:nvSpPr>
      <xdr:spPr>
        <a:xfrm>
          <a:off x="1079500" y="99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169088</xdr:rowOff>
    </xdr:from>
    <xdr:ext cx="599010" cy="259045"/>
    <xdr:sp macro="" textlink="">
      <xdr:nvSpPr>
        <xdr:cNvPr id="146" name="テキスト ボックス 145"/>
        <xdr:cNvSpPr txBox="1"/>
      </xdr:nvSpPr>
      <xdr:spPr>
        <a:xfrm>
          <a:off x="830795" y="977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71907</xdr:rowOff>
    </xdr:from>
    <xdr:to>
      <xdr:col>24</xdr:col>
      <xdr:colOff>63500</xdr:colOff>
      <xdr:row>76</xdr:row>
      <xdr:rowOff>3378</xdr:rowOff>
    </xdr:to>
    <xdr:cxnSp macro="">
      <xdr:nvCxnSpPr>
        <xdr:cNvPr id="175" name="直線コネクタ 174"/>
        <xdr:cNvCxnSpPr/>
      </xdr:nvCxnSpPr>
      <xdr:spPr>
        <a:xfrm flipV="1">
          <a:off x="3797300" y="12930657"/>
          <a:ext cx="838200" cy="10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72695</xdr:rowOff>
    </xdr:from>
    <xdr:to>
      <xdr:col>19</xdr:col>
      <xdr:colOff>177800</xdr:colOff>
      <xdr:row>76</xdr:row>
      <xdr:rowOff>3378</xdr:rowOff>
    </xdr:to>
    <xdr:cxnSp macro="">
      <xdr:nvCxnSpPr>
        <xdr:cNvPr id="178" name="直線コネクタ 177"/>
        <xdr:cNvCxnSpPr/>
      </xdr:nvCxnSpPr>
      <xdr:spPr>
        <a:xfrm>
          <a:off x="2908300" y="12931445"/>
          <a:ext cx="889000" cy="10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36881</xdr:rowOff>
    </xdr:from>
    <xdr:to>
      <xdr:col>15</xdr:col>
      <xdr:colOff>50800</xdr:colOff>
      <xdr:row>75</xdr:row>
      <xdr:rowOff>72695</xdr:rowOff>
    </xdr:to>
    <xdr:cxnSp macro="">
      <xdr:nvCxnSpPr>
        <xdr:cNvPr id="181" name="直線コネクタ 180"/>
        <xdr:cNvCxnSpPr/>
      </xdr:nvCxnSpPr>
      <xdr:spPr>
        <a:xfrm>
          <a:off x="2019300" y="12895631"/>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36881</xdr:rowOff>
    </xdr:from>
    <xdr:to>
      <xdr:col>10</xdr:col>
      <xdr:colOff>114300</xdr:colOff>
      <xdr:row>76</xdr:row>
      <xdr:rowOff>13119</xdr:rowOff>
    </xdr:to>
    <xdr:cxnSp macro="">
      <xdr:nvCxnSpPr>
        <xdr:cNvPr id="184" name="直線コネクタ 183"/>
        <xdr:cNvCxnSpPr/>
      </xdr:nvCxnSpPr>
      <xdr:spPr>
        <a:xfrm flipV="1">
          <a:off x="1130300" y="12895631"/>
          <a:ext cx="889000" cy="1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21107</xdr:rowOff>
    </xdr:from>
    <xdr:to>
      <xdr:col>24</xdr:col>
      <xdr:colOff>114300</xdr:colOff>
      <xdr:row>75</xdr:row>
      <xdr:rowOff>122707</xdr:rowOff>
    </xdr:to>
    <xdr:sp macro="" textlink="">
      <xdr:nvSpPr>
        <xdr:cNvPr id="194" name="楕円 193"/>
        <xdr:cNvSpPr/>
      </xdr:nvSpPr>
      <xdr:spPr>
        <a:xfrm>
          <a:off x="4584700" y="128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43984</xdr:rowOff>
    </xdr:from>
    <xdr:ext cx="534377" cy="259045"/>
    <xdr:sp macro="" textlink="">
      <xdr:nvSpPr>
        <xdr:cNvPr id="195" name="維持補修費該当値テキスト"/>
        <xdr:cNvSpPr txBox="1"/>
      </xdr:nvSpPr>
      <xdr:spPr>
        <a:xfrm>
          <a:off x="4686300" y="127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124028</xdr:rowOff>
    </xdr:from>
    <xdr:to>
      <xdr:col>20</xdr:col>
      <xdr:colOff>38100</xdr:colOff>
      <xdr:row>76</xdr:row>
      <xdr:rowOff>54178</xdr:rowOff>
    </xdr:to>
    <xdr:sp macro="" textlink="">
      <xdr:nvSpPr>
        <xdr:cNvPr id="196" name="楕円 195"/>
        <xdr:cNvSpPr/>
      </xdr:nvSpPr>
      <xdr:spPr>
        <a:xfrm>
          <a:off x="3746500" y="129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70705</xdr:rowOff>
    </xdr:from>
    <xdr:ext cx="534377" cy="259045"/>
    <xdr:sp macro="" textlink="">
      <xdr:nvSpPr>
        <xdr:cNvPr id="197" name="テキスト ボックス 196"/>
        <xdr:cNvSpPr txBox="1"/>
      </xdr:nvSpPr>
      <xdr:spPr>
        <a:xfrm>
          <a:off x="3530111" y="1275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21895</xdr:rowOff>
    </xdr:from>
    <xdr:to>
      <xdr:col>15</xdr:col>
      <xdr:colOff>101600</xdr:colOff>
      <xdr:row>75</xdr:row>
      <xdr:rowOff>123495</xdr:rowOff>
    </xdr:to>
    <xdr:sp macro="" textlink="">
      <xdr:nvSpPr>
        <xdr:cNvPr id="198" name="楕円 197"/>
        <xdr:cNvSpPr/>
      </xdr:nvSpPr>
      <xdr:spPr>
        <a:xfrm>
          <a:off x="2857500" y="128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140022</xdr:rowOff>
    </xdr:from>
    <xdr:ext cx="534377" cy="259045"/>
    <xdr:sp macro="" textlink="">
      <xdr:nvSpPr>
        <xdr:cNvPr id="199" name="テキスト ボックス 198"/>
        <xdr:cNvSpPr txBox="1"/>
      </xdr:nvSpPr>
      <xdr:spPr>
        <a:xfrm>
          <a:off x="2641111" y="126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157531</xdr:rowOff>
    </xdr:from>
    <xdr:to>
      <xdr:col>10</xdr:col>
      <xdr:colOff>165100</xdr:colOff>
      <xdr:row>75</xdr:row>
      <xdr:rowOff>87681</xdr:rowOff>
    </xdr:to>
    <xdr:sp macro="" textlink="">
      <xdr:nvSpPr>
        <xdr:cNvPr id="200" name="楕円 199"/>
        <xdr:cNvSpPr/>
      </xdr:nvSpPr>
      <xdr:spPr>
        <a:xfrm>
          <a:off x="1968500" y="128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104208</xdr:rowOff>
    </xdr:from>
    <xdr:ext cx="534377" cy="259045"/>
    <xdr:sp macro="" textlink="">
      <xdr:nvSpPr>
        <xdr:cNvPr id="201" name="テキスト ボックス 200"/>
        <xdr:cNvSpPr txBox="1"/>
      </xdr:nvSpPr>
      <xdr:spPr>
        <a:xfrm>
          <a:off x="1752111" y="126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133769</xdr:rowOff>
    </xdr:from>
    <xdr:to>
      <xdr:col>6</xdr:col>
      <xdr:colOff>38100</xdr:colOff>
      <xdr:row>76</xdr:row>
      <xdr:rowOff>63919</xdr:rowOff>
    </xdr:to>
    <xdr:sp macro="" textlink="">
      <xdr:nvSpPr>
        <xdr:cNvPr id="202" name="楕円 201"/>
        <xdr:cNvSpPr/>
      </xdr:nvSpPr>
      <xdr:spPr>
        <a:xfrm>
          <a:off x="1079500" y="129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80446</xdr:rowOff>
    </xdr:from>
    <xdr:ext cx="534377" cy="259045"/>
    <xdr:sp macro="" textlink="">
      <xdr:nvSpPr>
        <xdr:cNvPr id="203" name="テキスト ボックス 202"/>
        <xdr:cNvSpPr txBox="1"/>
      </xdr:nvSpPr>
      <xdr:spPr>
        <a:xfrm>
          <a:off x="863111" y="127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114790</xdr:rowOff>
    </xdr:from>
    <xdr:to>
      <xdr:col>24</xdr:col>
      <xdr:colOff>63500</xdr:colOff>
      <xdr:row>91</xdr:row>
      <xdr:rowOff>26947</xdr:rowOff>
    </xdr:to>
    <xdr:cxnSp macro="">
      <xdr:nvCxnSpPr>
        <xdr:cNvPr id="233" name="直線コネクタ 232"/>
        <xdr:cNvCxnSpPr/>
      </xdr:nvCxnSpPr>
      <xdr:spPr>
        <a:xfrm>
          <a:off x="3797300" y="15545290"/>
          <a:ext cx="838200" cy="8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114790</xdr:rowOff>
    </xdr:from>
    <xdr:to>
      <xdr:col>19</xdr:col>
      <xdr:colOff>177800</xdr:colOff>
      <xdr:row>91</xdr:row>
      <xdr:rowOff>164717</xdr:rowOff>
    </xdr:to>
    <xdr:cxnSp macro="">
      <xdr:nvCxnSpPr>
        <xdr:cNvPr id="236" name="直線コネクタ 235"/>
        <xdr:cNvCxnSpPr/>
      </xdr:nvCxnSpPr>
      <xdr:spPr>
        <a:xfrm flipV="1">
          <a:off x="2908300" y="15545290"/>
          <a:ext cx="889000" cy="22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91625</xdr:rowOff>
    </xdr:from>
    <xdr:to>
      <xdr:col>15</xdr:col>
      <xdr:colOff>50800</xdr:colOff>
      <xdr:row>91</xdr:row>
      <xdr:rowOff>164717</xdr:rowOff>
    </xdr:to>
    <xdr:cxnSp macro="">
      <xdr:nvCxnSpPr>
        <xdr:cNvPr id="239" name="直線コネクタ 238"/>
        <xdr:cNvCxnSpPr/>
      </xdr:nvCxnSpPr>
      <xdr:spPr>
        <a:xfrm>
          <a:off x="2019300" y="15693575"/>
          <a:ext cx="889000" cy="7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91625</xdr:rowOff>
    </xdr:from>
    <xdr:to>
      <xdr:col>10</xdr:col>
      <xdr:colOff>114300</xdr:colOff>
      <xdr:row>93</xdr:row>
      <xdr:rowOff>81964</xdr:rowOff>
    </xdr:to>
    <xdr:cxnSp macro="">
      <xdr:nvCxnSpPr>
        <xdr:cNvPr id="242" name="直線コネクタ 241"/>
        <xdr:cNvCxnSpPr/>
      </xdr:nvCxnSpPr>
      <xdr:spPr>
        <a:xfrm flipV="1">
          <a:off x="1130300" y="15693575"/>
          <a:ext cx="889000" cy="3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147597</xdr:rowOff>
    </xdr:from>
    <xdr:to>
      <xdr:col>24</xdr:col>
      <xdr:colOff>114300</xdr:colOff>
      <xdr:row>91</xdr:row>
      <xdr:rowOff>77747</xdr:rowOff>
    </xdr:to>
    <xdr:sp macro="" textlink="">
      <xdr:nvSpPr>
        <xdr:cNvPr id="252" name="楕円 251"/>
        <xdr:cNvSpPr/>
      </xdr:nvSpPr>
      <xdr:spPr>
        <a:xfrm>
          <a:off x="4584700" y="155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100624</xdr:rowOff>
    </xdr:from>
    <xdr:ext cx="599010" cy="259045"/>
    <xdr:sp macro="" textlink="">
      <xdr:nvSpPr>
        <xdr:cNvPr id="253" name="扶助費該当値テキスト"/>
        <xdr:cNvSpPr txBox="1"/>
      </xdr:nvSpPr>
      <xdr:spPr>
        <a:xfrm>
          <a:off x="4686300" y="1553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63990</xdr:rowOff>
    </xdr:from>
    <xdr:to>
      <xdr:col>20</xdr:col>
      <xdr:colOff>38100</xdr:colOff>
      <xdr:row>90</xdr:row>
      <xdr:rowOff>165590</xdr:rowOff>
    </xdr:to>
    <xdr:sp macro="" textlink="">
      <xdr:nvSpPr>
        <xdr:cNvPr id="254" name="楕円 253"/>
        <xdr:cNvSpPr/>
      </xdr:nvSpPr>
      <xdr:spPr>
        <a:xfrm>
          <a:off x="3746500" y="154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10667</xdr:rowOff>
    </xdr:from>
    <xdr:ext cx="599010" cy="259045"/>
    <xdr:sp macro="" textlink="">
      <xdr:nvSpPr>
        <xdr:cNvPr id="255" name="テキスト ボックス 254"/>
        <xdr:cNvSpPr txBox="1"/>
      </xdr:nvSpPr>
      <xdr:spPr>
        <a:xfrm>
          <a:off x="3497795" y="1526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113917</xdr:rowOff>
    </xdr:from>
    <xdr:to>
      <xdr:col>15</xdr:col>
      <xdr:colOff>101600</xdr:colOff>
      <xdr:row>92</xdr:row>
      <xdr:rowOff>44067</xdr:rowOff>
    </xdr:to>
    <xdr:sp macro="" textlink="">
      <xdr:nvSpPr>
        <xdr:cNvPr id="256" name="楕円 255"/>
        <xdr:cNvSpPr/>
      </xdr:nvSpPr>
      <xdr:spPr>
        <a:xfrm>
          <a:off x="2857500" y="1571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60594</xdr:rowOff>
    </xdr:from>
    <xdr:ext cx="599010" cy="259045"/>
    <xdr:sp macro="" textlink="">
      <xdr:nvSpPr>
        <xdr:cNvPr id="257" name="テキスト ボックス 256"/>
        <xdr:cNvSpPr txBox="1"/>
      </xdr:nvSpPr>
      <xdr:spPr>
        <a:xfrm>
          <a:off x="2608795" y="1549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40825</xdr:rowOff>
    </xdr:from>
    <xdr:to>
      <xdr:col>10</xdr:col>
      <xdr:colOff>165100</xdr:colOff>
      <xdr:row>91</xdr:row>
      <xdr:rowOff>142425</xdr:rowOff>
    </xdr:to>
    <xdr:sp macro="" textlink="">
      <xdr:nvSpPr>
        <xdr:cNvPr id="258" name="楕円 257"/>
        <xdr:cNvSpPr/>
      </xdr:nvSpPr>
      <xdr:spPr>
        <a:xfrm>
          <a:off x="1968500" y="156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158952</xdr:rowOff>
    </xdr:from>
    <xdr:ext cx="599010" cy="259045"/>
    <xdr:sp macro="" textlink="">
      <xdr:nvSpPr>
        <xdr:cNvPr id="259" name="テキスト ボックス 258"/>
        <xdr:cNvSpPr txBox="1"/>
      </xdr:nvSpPr>
      <xdr:spPr>
        <a:xfrm>
          <a:off x="1719795" y="1541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31164</xdr:rowOff>
    </xdr:from>
    <xdr:to>
      <xdr:col>6</xdr:col>
      <xdr:colOff>38100</xdr:colOff>
      <xdr:row>93</xdr:row>
      <xdr:rowOff>132764</xdr:rowOff>
    </xdr:to>
    <xdr:sp macro="" textlink="">
      <xdr:nvSpPr>
        <xdr:cNvPr id="260" name="楕円 259"/>
        <xdr:cNvSpPr/>
      </xdr:nvSpPr>
      <xdr:spPr>
        <a:xfrm>
          <a:off x="1079500" y="159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149291</xdr:rowOff>
    </xdr:from>
    <xdr:ext cx="599010" cy="259045"/>
    <xdr:sp macro="" textlink="">
      <xdr:nvSpPr>
        <xdr:cNvPr id="261" name="テキスト ボックス 260"/>
        <xdr:cNvSpPr txBox="1"/>
      </xdr:nvSpPr>
      <xdr:spPr>
        <a:xfrm>
          <a:off x="830795" y="1575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95110</xdr:rowOff>
    </xdr:from>
    <xdr:to>
      <xdr:col>55</xdr:col>
      <xdr:colOff>0</xdr:colOff>
      <xdr:row>37</xdr:row>
      <xdr:rowOff>151244</xdr:rowOff>
    </xdr:to>
    <xdr:cxnSp macro="">
      <xdr:nvCxnSpPr>
        <xdr:cNvPr id="292" name="直線コネクタ 291"/>
        <xdr:cNvCxnSpPr/>
      </xdr:nvCxnSpPr>
      <xdr:spPr>
        <a:xfrm flipV="1">
          <a:off x="9639300" y="6438760"/>
          <a:ext cx="838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113901</xdr:rowOff>
    </xdr:from>
    <xdr:to>
      <xdr:col>50</xdr:col>
      <xdr:colOff>114300</xdr:colOff>
      <xdr:row>37</xdr:row>
      <xdr:rowOff>151244</xdr:rowOff>
    </xdr:to>
    <xdr:cxnSp macro="">
      <xdr:nvCxnSpPr>
        <xdr:cNvPr id="295" name="直線コネクタ 294"/>
        <xdr:cNvCxnSpPr/>
      </xdr:nvCxnSpPr>
      <xdr:spPr>
        <a:xfrm>
          <a:off x="8750300" y="6457551"/>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113901</xdr:rowOff>
    </xdr:from>
    <xdr:to>
      <xdr:col>45</xdr:col>
      <xdr:colOff>177800</xdr:colOff>
      <xdr:row>38</xdr:row>
      <xdr:rowOff>19642</xdr:rowOff>
    </xdr:to>
    <xdr:cxnSp macro="">
      <xdr:nvCxnSpPr>
        <xdr:cNvPr id="298" name="直線コネクタ 297"/>
        <xdr:cNvCxnSpPr/>
      </xdr:nvCxnSpPr>
      <xdr:spPr>
        <a:xfrm flipV="1">
          <a:off x="7861300" y="6457551"/>
          <a:ext cx="889000" cy="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41092</xdr:rowOff>
    </xdr:from>
    <xdr:to>
      <xdr:col>41</xdr:col>
      <xdr:colOff>50800</xdr:colOff>
      <xdr:row>38</xdr:row>
      <xdr:rowOff>19642</xdr:rowOff>
    </xdr:to>
    <xdr:cxnSp macro="">
      <xdr:nvCxnSpPr>
        <xdr:cNvPr id="301" name="直線コネクタ 300"/>
        <xdr:cNvCxnSpPr/>
      </xdr:nvCxnSpPr>
      <xdr:spPr>
        <a:xfrm>
          <a:off x="6972300" y="6213292"/>
          <a:ext cx="889000" cy="3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44310</xdr:rowOff>
    </xdr:from>
    <xdr:to>
      <xdr:col>55</xdr:col>
      <xdr:colOff>50800</xdr:colOff>
      <xdr:row>37</xdr:row>
      <xdr:rowOff>145910</xdr:rowOff>
    </xdr:to>
    <xdr:sp macro="" textlink="">
      <xdr:nvSpPr>
        <xdr:cNvPr id="311" name="楕円 310"/>
        <xdr:cNvSpPr/>
      </xdr:nvSpPr>
      <xdr:spPr>
        <a:xfrm>
          <a:off x="10426700" y="63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67187</xdr:rowOff>
    </xdr:from>
    <xdr:ext cx="599010" cy="259045"/>
    <xdr:sp macro="" textlink="">
      <xdr:nvSpPr>
        <xdr:cNvPr id="312" name="補助費等該当値テキスト"/>
        <xdr:cNvSpPr txBox="1"/>
      </xdr:nvSpPr>
      <xdr:spPr>
        <a:xfrm>
          <a:off x="10528300" y="623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100444</xdr:rowOff>
    </xdr:from>
    <xdr:to>
      <xdr:col>50</xdr:col>
      <xdr:colOff>165100</xdr:colOff>
      <xdr:row>38</xdr:row>
      <xdr:rowOff>30594</xdr:rowOff>
    </xdr:to>
    <xdr:sp macro="" textlink="">
      <xdr:nvSpPr>
        <xdr:cNvPr id="313" name="楕円 312"/>
        <xdr:cNvSpPr/>
      </xdr:nvSpPr>
      <xdr:spPr>
        <a:xfrm>
          <a:off x="9588500" y="64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21721</xdr:rowOff>
    </xdr:from>
    <xdr:ext cx="534377" cy="259045"/>
    <xdr:sp macro="" textlink="">
      <xdr:nvSpPr>
        <xdr:cNvPr id="314" name="テキスト ボックス 313"/>
        <xdr:cNvSpPr txBox="1"/>
      </xdr:nvSpPr>
      <xdr:spPr>
        <a:xfrm>
          <a:off x="9372111" y="65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63101</xdr:rowOff>
    </xdr:from>
    <xdr:to>
      <xdr:col>46</xdr:col>
      <xdr:colOff>38100</xdr:colOff>
      <xdr:row>37</xdr:row>
      <xdr:rowOff>164701</xdr:rowOff>
    </xdr:to>
    <xdr:sp macro="" textlink="">
      <xdr:nvSpPr>
        <xdr:cNvPr id="315" name="楕円 314"/>
        <xdr:cNvSpPr/>
      </xdr:nvSpPr>
      <xdr:spPr>
        <a:xfrm>
          <a:off x="8699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155828</xdr:rowOff>
    </xdr:from>
    <xdr:ext cx="599010" cy="259045"/>
    <xdr:sp macro="" textlink="">
      <xdr:nvSpPr>
        <xdr:cNvPr id="316" name="テキスト ボックス 315"/>
        <xdr:cNvSpPr txBox="1"/>
      </xdr:nvSpPr>
      <xdr:spPr>
        <a:xfrm>
          <a:off x="8450795" y="649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140293</xdr:rowOff>
    </xdr:from>
    <xdr:to>
      <xdr:col>41</xdr:col>
      <xdr:colOff>101600</xdr:colOff>
      <xdr:row>38</xdr:row>
      <xdr:rowOff>70442</xdr:rowOff>
    </xdr:to>
    <xdr:sp macro="" textlink="">
      <xdr:nvSpPr>
        <xdr:cNvPr id="317" name="楕円 316"/>
        <xdr:cNvSpPr/>
      </xdr:nvSpPr>
      <xdr:spPr>
        <a:xfrm>
          <a:off x="7810500" y="64839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61569</xdr:rowOff>
    </xdr:from>
    <xdr:ext cx="534377" cy="259045"/>
    <xdr:sp macro="" textlink="">
      <xdr:nvSpPr>
        <xdr:cNvPr id="318" name="テキスト ボックス 317"/>
        <xdr:cNvSpPr txBox="1"/>
      </xdr:nvSpPr>
      <xdr:spPr>
        <a:xfrm>
          <a:off x="7594111" y="657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161742</xdr:rowOff>
    </xdr:from>
    <xdr:to>
      <xdr:col>36</xdr:col>
      <xdr:colOff>165100</xdr:colOff>
      <xdr:row>36</xdr:row>
      <xdr:rowOff>91892</xdr:rowOff>
    </xdr:to>
    <xdr:sp macro="" textlink="">
      <xdr:nvSpPr>
        <xdr:cNvPr id="319" name="楕円 318"/>
        <xdr:cNvSpPr/>
      </xdr:nvSpPr>
      <xdr:spPr>
        <a:xfrm>
          <a:off x="6921500" y="61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83019</xdr:rowOff>
    </xdr:from>
    <xdr:ext cx="599010" cy="259045"/>
    <xdr:sp macro="" textlink="">
      <xdr:nvSpPr>
        <xdr:cNvPr id="320" name="テキスト ボックス 319"/>
        <xdr:cNvSpPr txBox="1"/>
      </xdr:nvSpPr>
      <xdr:spPr>
        <a:xfrm>
          <a:off x="6672795" y="625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8709</xdr:rowOff>
    </xdr:from>
    <xdr:to>
      <xdr:col>54</xdr:col>
      <xdr:colOff>189865</xdr:colOff>
      <xdr:row>59</xdr:row>
      <xdr:rowOff>18807</xdr:rowOff>
    </xdr:to>
    <xdr:cxnSp macro="">
      <xdr:nvCxnSpPr>
        <xdr:cNvPr id="346" name="直線コネクタ 345"/>
        <xdr:cNvCxnSpPr/>
      </xdr:nvCxnSpPr>
      <xdr:spPr>
        <a:xfrm flipV="1">
          <a:off x="10475595" y="9267009"/>
          <a:ext cx="1270" cy="86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22634</xdr:rowOff>
    </xdr:from>
    <xdr:ext cx="534377" cy="259045"/>
    <xdr:sp macro="" textlink="">
      <xdr:nvSpPr>
        <xdr:cNvPr id="347" name="普通建設事業費最小値テキスト"/>
        <xdr:cNvSpPr txBox="1"/>
      </xdr:nvSpPr>
      <xdr:spPr>
        <a:xfrm>
          <a:off x="10528300" y="101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18807</xdr:rowOff>
    </xdr:from>
    <xdr:to>
      <xdr:col>55</xdr:col>
      <xdr:colOff>88900</xdr:colOff>
      <xdr:row>59</xdr:row>
      <xdr:rowOff>18807</xdr:rowOff>
    </xdr:to>
    <xdr:cxnSp macro="">
      <xdr:nvCxnSpPr>
        <xdr:cNvPr id="348" name="直線コネクタ 347"/>
        <xdr:cNvCxnSpPr/>
      </xdr:nvCxnSpPr>
      <xdr:spPr>
        <a:xfrm>
          <a:off x="10388600" y="101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126836</xdr:rowOff>
    </xdr:from>
    <xdr:ext cx="599010" cy="259045"/>
    <xdr:sp macro="" textlink="">
      <xdr:nvSpPr>
        <xdr:cNvPr id="349" name="普通建設事業費最大値テキスト"/>
        <xdr:cNvSpPr txBox="1"/>
      </xdr:nvSpPr>
      <xdr:spPr>
        <a:xfrm>
          <a:off x="10528300" y="904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8709</xdr:rowOff>
    </xdr:from>
    <xdr:to>
      <xdr:col>55</xdr:col>
      <xdr:colOff>88900</xdr:colOff>
      <xdr:row>54</xdr:row>
      <xdr:rowOff>8709</xdr:rowOff>
    </xdr:to>
    <xdr:cxnSp macro="">
      <xdr:nvCxnSpPr>
        <xdr:cNvPr id="350" name="直線コネクタ 349"/>
        <xdr:cNvCxnSpPr/>
      </xdr:nvCxnSpPr>
      <xdr:spPr>
        <a:xfrm>
          <a:off x="10388600" y="926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64445</xdr:rowOff>
    </xdr:from>
    <xdr:to>
      <xdr:col>55</xdr:col>
      <xdr:colOff>0</xdr:colOff>
      <xdr:row>57</xdr:row>
      <xdr:rowOff>34417</xdr:rowOff>
    </xdr:to>
    <xdr:cxnSp macro="">
      <xdr:nvCxnSpPr>
        <xdr:cNvPr id="351" name="直線コネクタ 350"/>
        <xdr:cNvCxnSpPr/>
      </xdr:nvCxnSpPr>
      <xdr:spPr>
        <a:xfrm>
          <a:off x="9639300" y="9665645"/>
          <a:ext cx="838200" cy="1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47589</xdr:rowOff>
    </xdr:from>
    <xdr:ext cx="534377" cy="259045"/>
    <xdr:sp macro="" textlink="">
      <xdr:nvSpPr>
        <xdr:cNvPr id="352" name="普通建設事業費平均値テキスト"/>
        <xdr:cNvSpPr txBox="1"/>
      </xdr:nvSpPr>
      <xdr:spPr>
        <a:xfrm>
          <a:off x="10528300" y="9820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69162</xdr:rowOff>
    </xdr:from>
    <xdr:to>
      <xdr:col>55</xdr:col>
      <xdr:colOff>50800</xdr:colOff>
      <xdr:row>57</xdr:row>
      <xdr:rowOff>170762</xdr:rowOff>
    </xdr:to>
    <xdr:sp macro="" textlink="">
      <xdr:nvSpPr>
        <xdr:cNvPr id="353" name="フローチャート: 判断 352"/>
        <xdr:cNvSpPr/>
      </xdr:nvSpPr>
      <xdr:spPr>
        <a:xfrm>
          <a:off x="10426700" y="984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149922</xdr:rowOff>
    </xdr:from>
    <xdr:to>
      <xdr:col>50</xdr:col>
      <xdr:colOff>114300</xdr:colOff>
      <xdr:row>56</xdr:row>
      <xdr:rowOff>64445</xdr:rowOff>
    </xdr:to>
    <xdr:cxnSp macro="">
      <xdr:nvCxnSpPr>
        <xdr:cNvPr id="354" name="直線コネクタ 353"/>
        <xdr:cNvCxnSpPr/>
      </xdr:nvCxnSpPr>
      <xdr:spPr>
        <a:xfrm>
          <a:off x="8750300" y="8722422"/>
          <a:ext cx="889000" cy="9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88871</xdr:rowOff>
    </xdr:from>
    <xdr:to>
      <xdr:col>50</xdr:col>
      <xdr:colOff>165100</xdr:colOff>
      <xdr:row>58</xdr:row>
      <xdr:rowOff>19021</xdr:rowOff>
    </xdr:to>
    <xdr:sp macro="" textlink="">
      <xdr:nvSpPr>
        <xdr:cNvPr id="355" name="フローチャート: 判断 354"/>
        <xdr:cNvSpPr/>
      </xdr:nvSpPr>
      <xdr:spPr>
        <a:xfrm>
          <a:off x="9588500" y="986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10148</xdr:rowOff>
    </xdr:from>
    <xdr:ext cx="534377" cy="259045"/>
    <xdr:sp macro="" textlink="">
      <xdr:nvSpPr>
        <xdr:cNvPr id="356" name="テキスト ボックス 355"/>
        <xdr:cNvSpPr txBox="1"/>
      </xdr:nvSpPr>
      <xdr:spPr>
        <a:xfrm>
          <a:off x="9372111" y="995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149922</xdr:rowOff>
    </xdr:from>
    <xdr:to>
      <xdr:col>45</xdr:col>
      <xdr:colOff>177800</xdr:colOff>
      <xdr:row>57</xdr:row>
      <xdr:rowOff>63622</xdr:rowOff>
    </xdr:to>
    <xdr:cxnSp macro="">
      <xdr:nvCxnSpPr>
        <xdr:cNvPr id="357" name="直線コネクタ 356"/>
        <xdr:cNvCxnSpPr/>
      </xdr:nvCxnSpPr>
      <xdr:spPr>
        <a:xfrm flipV="1">
          <a:off x="7861300" y="8722422"/>
          <a:ext cx="889000" cy="111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110966</xdr:rowOff>
    </xdr:from>
    <xdr:to>
      <xdr:col>46</xdr:col>
      <xdr:colOff>38100</xdr:colOff>
      <xdr:row>58</xdr:row>
      <xdr:rowOff>41116</xdr:rowOff>
    </xdr:to>
    <xdr:sp macro="" textlink="">
      <xdr:nvSpPr>
        <xdr:cNvPr id="358" name="フローチャート: 判断 357"/>
        <xdr:cNvSpPr/>
      </xdr:nvSpPr>
      <xdr:spPr>
        <a:xfrm>
          <a:off x="86995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32243</xdr:rowOff>
    </xdr:from>
    <xdr:ext cx="534377" cy="259045"/>
    <xdr:sp macro="" textlink="">
      <xdr:nvSpPr>
        <xdr:cNvPr id="359" name="テキスト ボックス 358"/>
        <xdr:cNvSpPr txBox="1"/>
      </xdr:nvSpPr>
      <xdr:spPr>
        <a:xfrm>
          <a:off x="8483111" y="99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106618</xdr:rowOff>
    </xdr:from>
    <xdr:to>
      <xdr:col>41</xdr:col>
      <xdr:colOff>50800</xdr:colOff>
      <xdr:row>57</xdr:row>
      <xdr:rowOff>63622</xdr:rowOff>
    </xdr:to>
    <xdr:cxnSp macro="">
      <xdr:nvCxnSpPr>
        <xdr:cNvPr id="360" name="直線コネクタ 359"/>
        <xdr:cNvCxnSpPr/>
      </xdr:nvCxnSpPr>
      <xdr:spPr>
        <a:xfrm>
          <a:off x="6972300" y="9707818"/>
          <a:ext cx="889000" cy="1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75938</xdr:rowOff>
    </xdr:from>
    <xdr:to>
      <xdr:col>41</xdr:col>
      <xdr:colOff>101600</xdr:colOff>
      <xdr:row>58</xdr:row>
      <xdr:rowOff>6088</xdr:rowOff>
    </xdr:to>
    <xdr:sp macro="" textlink="">
      <xdr:nvSpPr>
        <xdr:cNvPr id="361" name="フローチャート: 判断 360"/>
        <xdr:cNvSpPr/>
      </xdr:nvSpPr>
      <xdr:spPr>
        <a:xfrm>
          <a:off x="7810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168665</xdr:rowOff>
    </xdr:from>
    <xdr:ext cx="534377" cy="259045"/>
    <xdr:sp macro="" textlink="">
      <xdr:nvSpPr>
        <xdr:cNvPr id="362" name="テキスト ボックス 361"/>
        <xdr:cNvSpPr txBox="1"/>
      </xdr:nvSpPr>
      <xdr:spPr>
        <a:xfrm>
          <a:off x="7594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88469</xdr:rowOff>
    </xdr:from>
    <xdr:to>
      <xdr:col>36</xdr:col>
      <xdr:colOff>165100</xdr:colOff>
      <xdr:row>58</xdr:row>
      <xdr:rowOff>18619</xdr:rowOff>
    </xdr:to>
    <xdr:sp macro="" textlink="">
      <xdr:nvSpPr>
        <xdr:cNvPr id="363" name="フローチャート: 判断 362"/>
        <xdr:cNvSpPr/>
      </xdr:nvSpPr>
      <xdr:spPr>
        <a:xfrm>
          <a:off x="6921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9746</xdr:rowOff>
    </xdr:from>
    <xdr:ext cx="534377" cy="259045"/>
    <xdr:sp macro="" textlink="">
      <xdr:nvSpPr>
        <xdr:cNvPr id="364" name="テキスト ボックス 363"/>
        <xdr:cNvSpPr txBox="1"/>
      </xdr:nvSpPr>
      <xdr:spPr>
        <a:xfrm>
          <a:off x="6705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155067</xdr:rowOff>
    </xdr:from>
    <xdr:to>
      <xdr:col>55</xdr:col>
      <xdr:colOff>50800</xdr:colOff>
      <xdr:row>57</xdr:row>
      <xdr:rowOff>85217</xdr:rowOff>
    </xdr:to>
    <xdr:sp macro="" textlink="">
      <xdr:nvSpPr>
        <xdr:cNvPr id="370" name="楕円 369"/>
        <xdr:cNvSpPr/>
      </xdr:nvSpPr>
      <xdr:spPr>
        <a:xfrm>
          <a:off x="10426700" y="97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6494</xdr:rowOff>
    </xdr:from>
    <xdr:ext cx="599010" cy="259045"/>
    <xdr:sp macro="" textlink="">
      <xdr:nvSpPr>
        <xdr:cNvPr id="371" name="普通建設事業費該当値テキスト"/>
        <xdr:cNvSpPr txBox="1"/>
      </xdr:nvSpPr>
      <xdr:spPr>
        <a:xfrm>
          <a:off x="10528300" y="960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13645</xdr:rowOff>
    </xdr:from>
    <xdr:to>
      <xdr:col>50</xdr:col>
      <xdr:colOff>165100</xdr:colOff>
      <xdr:row>56</xdr:row>
      <xdr:rowOff>115245</xdr:rowOff>
    </xdr:to>
    <xdr:sp macro="" textlink="">
      <xdr:nvSpPr>
        <xdr:cNvPr id="372" name="楕円 371"/>
        <xdr:cNvSpPr/>
      </xdr:nvSpPr>
      <xdr:spPr>
        <a:xfrm>
          <a:off x="9588500" y="96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131772</xdr:rowOff>
    </xdr:from>
    <xdr:ext cx="599010" cy="259045"/>
    <xdr:sp macro="" textlink="">
      <xdr:nvSpPr>
        <xdr:cNvPr id="373" name="テキスト ボックス 372"/>
        <xdr:cNvSpPr txBox="1"/>
      </xdr:nvSpPr>
      <xdr:spPr>
        <a:xfrm>
          <a:off x="9339795" y="939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99122</xdr:rowOff>
    </xdr:from>
    <xdr:to>
      <xdr:col>46</xdr:col>
      <xdr:colOff>38100</xdr:colOff>
      <xdr:row>51</xdr:row>
      <xdr:rowOff>29272</xdr:rowOff>
    </xdr:to>
    <xdr:sp macro="" textlink="">
      <xdr:nvSpPr>
        <xdr:cNvPr id="374" name="楕円 373"/>
        <xdr:cNvSpPr/>
      </xdr:nvSpPr>
      <xdr:spPr>
        <a:xfrm>
          <a:off x="8699500" y="867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45799</xdr:rowOff>
    </xdr:from>
    <xdr:ext cx="599010" cy="259045"/>
    <xdr:sp macro="" textlink="">
      <xdr:nvSpPr>
        <xdr:cNvPr id="375" name="テキスト ボックス 374"/>
        <xdr:cNvSpPr txBox="1"/>
      </xdr:nvSpPr>
      <xdr:spPr>
        <a:xfrm>
          <a:off x="8450795" y="844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12822</xdr:rowOff>
    </xdr:from>
    <xdr:to>
      <xdr:col>41</xdr:col>
      <xdr:colOff>101600</xdr:colOff>
      <xdr:row>57</xdr:row>
      <xdr:rowOff>114422</xdr:rowOff>
    </xdr:to>
    <xdr:sp macro="" textlink="">
      <xdr:nvSpPr>
        <xdr:cNvPr id="376" name="楕円 375"/>
        <xdr:cNvSpPr/>
      </xdr:nvSpPr>
      <xdr:spPr>
        <a:xfrm>
          <a:off x="7810500" y="97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130949</xdr:rowOff>
    </xdr:from>
    <xdr:ext cx="599010" cy="259045"/>
    <xdr:sp macro="" textlink="">
      <xdr:nvSpPr>
        <xdr:cNvPr id="377" name="テキスト ボックス 376"/>
        <xdr:cNvSpPr txBox="1"/>
      </xdr:nvSpPr>
      <xdr:spPr>
        <a:xfrm>
          <a:off x="7561795" y="956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55818</xdr:rowOff>
    </xdr:from>
    <xdr:to>
      <xdr:col>36</xdr:col>
      <xdr:colOff>165100</xdr:colOff>
      <xdr:row>56</xdr:row>
      <xdr:rowOff>157418</xdr:rowOff>
    </xdr:to>
    <xdr:sp macro="" textlink="">
      <xdr:nvSpPr>
        <xdr:cNvPr id="378" name="楕円 377"/>
        <xdr:cNvSpPr/>
      </xdr:nvSpPr>
      <xdr:spPr>
        <a:xfrm>
          <a:off x="6921500" y="96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2495</xdr:rowOff>
    </xdr:from>
    <xdr:ext cx="599010" cy="259045"/>
    <xdr:sp macro="" textlink="">
      <xdr:nvSpPr>
        <xdr:cNvPr id="379" name="テキスト ボックス 378"/>
        <xdr:cNvSpPr txBox="1"/>
      </xdr:nvSpPr>
      <xdr:spPr>
        <a:xfrm>
          <a:off x="6672795" y="943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9" name="テキスト ボックス 39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5" name="直線コネクタ 404"/>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6"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8"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9" name="直線コネクタ 408"/>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44777</xdr:rowOff>
    </xdr:from>
    <xdr:to>
      <xdr:col>55</xdr:col>
      <xdr:colOff>0</xdr:colOff>
      <xdr:row>78</xdr:row>
      <xdr:rowOff>127279</xdr:rowOff>
    </xdr:to>
    <xdr:cxnSp macro="">
      <xdr:nvCxnSpPr>
        <xdr:cNvPr id="410" name="直線コネクタ 409"/>
        <xdr:cNvCxnSpPr/>
      </xdr:nvCxnSpPr>
      <xdr:spPr>
        <a:xfrm>
          <a:off x="9639300" y="13417877"/>
          <a:ext cx="838200" cy="8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11" name="普通建設事業費 （ うち新規整備　）平均値テキスト"/>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12" name="フローチャート: 判断 411"/>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6742</xdr:rowOff>
    </xdr:from>
    <xdr:to>
      <xdr:col>50</xdr:col>
      <xdr:colOff>114300</xdr:colOff>
      <xdr:row>78</xdr:row>
      <xdr:rowOff>44777</xdr:rowOff>
    </xdr:to>
    <xdr:cxnSp macro="">
      <xdr:nvCxnSpPr>
        <xdr:cNvPr id="413" name="直線コネクタ 412"/>
        <xdr:cNvCxnSpPr/>
      </xdr:nvCxnSpPr>
      <xdr:spPr>
        <a:xfrm>
          <a:off x="8750300" y="13379842"/>
          <a:ext cx="8890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4" name="フローチャート: 判断 413"/>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5" name="テキスト ボックス 414"/>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6742</xdr:rowOff>
    </xdr:from>
    <xdr:to>
      <xdr:col>45</xdr:col>
      <xdr:colOff>177800</xdr:colOff>
      <xdr:row>78</xdr:row>
      <xdr:rowOff>49327</xdr:rowOff>
    </xdr:to>
    <xdr:cxnSp macro="">
      <xdr:nvCxnSpPr>
        <xdr:cNvPr id="416" name="直線コネクタ 415"/>
        <xdr:cNvCxnSpPr/>
      </xdr:nvCxnSpPr>
      <xdr:spPr>
        <a:xfrm flipV="1">
          <a:off x="7861300" y="13379842"/>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7" name="フローチャート: 判断 416"/>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8" name="テキスト ボックス 417"/>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140984</xdr:rowOff>
    </xdr:from>
    <xdr:to>
      <xdr:col>41</xdr:col>
      <xdr:colOff>50800</xdr:colOff>
      <xdr:row>78</xdr:row>
      <xdr:rowOff>49327</xdr:rowOff>
    </xdr:to>
    <xdr:cxnSp macro="">
      <xdr:nvCxnSpPr>
        <xdr:cNvPr id="419" name="直線コネクタ 418"/>
        <xdr:cNvCxnSpPr/>
      </xdr:nvCxnSpPr>
      <xdr:spPr>
        <a:xfrm>
          <a:off x="6972300" y="12656834"/>
          <a:ext cx="889000" cy="76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20" name="フローチャート: 判断 419"/>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21" name="テキスト ボックス 420"/>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2" name="フローチャート: 判断 421"/>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23" name="テキスト ボックス 422"/>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76479</xdr:rowOff>
    </xdr:from>
    <xdr:to>
      <xdr:col>55</xdr:col>
      <xdr:colOff>50800</xdr:colOff>
      <xdr:row>79</xdr:row>
      <xdr:rowOff>6629</xdr:rowOff>
    </xdr:to>
    <xdr:sp macro="" textlink="">
      <xdr:nvSpPr>
        <xdr:cNvPr id="429" name="楕円 428"/>
        <xdr:cNvSpPr/>
      </xdr:nvSpPr>
      <xdr:spPr>
        <a:xfrm>
          <a:off x="104267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54906</xdr:rowOff>
    </xdr:from>
    <xdr:ext cx="534377" cy="259045"/>
    <xdr:sp macro="" textlink="">
      <xdr:nvSpPr>
        <xdr:cNvPr id="430" name="普通建設事業費 （ うち新規整備　）該当値テキスト"/>
        <xdr:cNvSpPr txBox="1"/>
      </xdr:nvSpPr>
      <xdr:spPr>
        <a:xfrm>
          <a:off x="10528300" y="13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165427</xdr:rowOff>
    </xdr:from>
    <xdr:to>
      <xdr:col>50</xdr:col>
      <xdr:colOff>165100</xdr:colOff>
      <xdr:row>78</xdr:row>
      <xdr:rowOff>95577</xdr:rowOff>
    </xdr:to>
    <xdr:sp macro="" textlink="">
      <xdr:nvSpPr>
        <xdr:cNvPr id="431" name="楕円 430"/>
        <xdr:cNvSpPr/>
      </xdr:nvSpPr>
      <xdr:spPr>
        <a:xfrm>
          <a:off x="9588500" y="133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112104</xdr:rowOff>
    </xdr:from>
    <xdr:ext cx="534377" cy="259045"/>
    <xdr:sp macro="" textlink="">
      <xdr:nvSpPr>
        <xdr:cNvPr id="432" name="テキスト ボックス 431"/>
        <xdr:cNvSpPr txBox="1"/>
      </xdr:nvSpPr>
      <xdr:spPr>
        <a:xfrm>
          <a:off x="9372111" y="131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127392</xdr:rowOff>
    </xdr:from>
    <xdr:to>
      <xdr:col>46</xdr:col>
      <xdr:colOff>38100</xdr:colOff>
      <xdr:row>78</xdr:row>
      <xdr:rowOff>57542</xdr:rowOff>
    </xdr:to>
    <xdr:sp macro="" textlink="">
      <xdr:nvSpPr>
        <xdr:cNvPr id="433" name="楕円 432"/>
        <xdr:cNvSpPr/>
      </xdr:nvSpPr>
      <xdr:spPr>
        <a:xfrm>
          <a:off x="8699500" y="133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74069</xdr:rowOff>
    </xdr:from>
    <xdr:ext cx="534377" cy="259045"/>
    <xdr:sp macro="" textlink="">
      <xdr:nvSpPr>
        <xdr:cNvPr id="434" name="テキスト ボックス 433"/>
        <xdr:cNvSpPr txBox="1"/>
      </xdr:nvSpPr>
      <xdr:spPr>
        <a:xfrm>
          <a:off x="8483111" y="1310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169977</xdr:rowOff>
    </xdr:from>
    <xdr:to>
      <xdr:col>41</xdr:col>
      <xdr:colOff>101600</xdr:colOff>
      <xdr:row>78</xdr:row>
      <xdr:rowOff>100127</xdr:rowOff>
    </xdr:to>
    <xdr:sp macro="" textlink="">
      <xdr:nvSpPr>
        <xdr:cNvPr id="435" name="楕円 434"/>
        <xdr:cNvSpPr/>
      </xdr:nvSpPr>
      <xdr:spPr>
        <a:xfrm>
          <a:off x="7810500" y="133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91254</xdr:rowOff>
    </xdr:from>
    <xdr:ext cx="534377" cy="259045"/>
    <xdr:sp macro="" textlink="">
      <xdr:nvSpPr>
        <xdr:cNvPr id="436" name="テキスト ボックス 435"/>
        <xdr:cNvSpPr txBox="1"/>
      </xdr:nvSpPr>
      <xdr:spPr>
        <a:xfrm>
          <a:off x="7594111" y="134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90184</xdr:rowOff>
    </xdr:from>
    <xdr:to>
      <xdr:col>36</xdr:col>
      <xdr:colOff>165100</xdr:colOff>
      <xdr:row>74</xdr:row>
      <xdr:rowOff>20334</xdr:rowOff>
    </xdr:to>
    <xdr:sp macro="" textlink="">
      <xdr:nvSpPr>
        <xdr:cNvPr id="437" name="楕円 436"/>
        <xdr:cNvSpPr/>
      </xdr:nvSpPr>
      <xdr:spPr>
        <a:xfrm>
          <a:off x="6921500" y="12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36861</xdr:rowOff>
    </xdr:from>
    <xdr:ext cx="534377" cy="259045"/>
    <xdr:sp macro="" textlink="">
      <xdr:nvSpPr>
        <xdr:cNvPr id="438" name="テキスト ボックス 437"/>
        <xdr:cNvSpPr txBox="1"/>
      </xdr:nvSpPr>
      <xdr:spPr>
        <a:xfrm>
          <a:off x="6705111" y="123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2" name="テキスト ボックス 45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4" name="テキスト ボックス 45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48113</xdr:rowOff>
    </xdr:from>
    <xdr:to>
      <xdr:col>54</xdr:col>
      <xdr:colOff>189865</xdr:colOff>
      <xdr:row>99</xdr:row>
      <xdr:rowOff>70603</xdr:rowOff>
    </xdr:to>
    <xdr:cxnSp macro="">
      <xdr:nvCxnSpPr>
        <xdr:cNvPr id="464" name="直線コネクタ 463"/>
        <xdr:cNvCxnSpPr/>
      </xdr:nvCxnSpPr>
      <xdr:spPr>
        <a:xfrm flipV="1">
          <a:off x="10475595" y="16335863"/>
          <a:ext cx="1270" cy="7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74430</xdr:rowOff>
    </xdr:from>
    <xdr:ext cx="469744" cy="259045"/>
    <xdr:sp macro="" textlink="">
      <xdr:nvSpPr>
        <xdr:cNvPr id="465" name="普通建設事業費 （ うち更新整備　）最小値テキスト"/>
        <xdr:cNvSpPr txBox="1"/>
      </xdr:nvSpPr>
      <xdr:spPr>
        <a:xfrm>
          <a:off x="10528300" y="1704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70603</xdr:rowOff>
    </xdr:from>
    <xdr:to>
      <xdr:col>55</xdr:col>
      <xdr:colOff>88900</xdr:colOff>
      <xdr:row>99</xdr:row>
      <xdr:rowOff>70603</xdr:rowOff>
    </xdr:to>
    <xdr:cxnSp macro="">
      <xdr:nvCxnSpPr>
        <xdr:cNvPr id="466" name="直線コネクタ 465"/>
        <xdr:cNvCxnSpPr/>
      </xdr:nvCxnSpPr>
      <xdr:spPr>
        <a:xfrm>
          <a:off x="10388600" y="1704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166240</xdr:rowOff>
    </xdr:from>
    <xdr:ext cx="599010" cy="259045"/>
    <xdr:sp macro="" textlink="">
      <xdr:nvSpPr>
        <xdr:cNvPr id="467" name="普通建設事業費 （ うち更新整備　）最大値テキスト"/>
        <xdr:cNvSpPr txBox="1"/>
      </xdr:nvSpPr>
      <xdr:spPr>
        <a:xfrm>
          <a:off x="10528300" y="161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48113</xdr:rowOff>
    </xdr:from>
    <xdr:to>
      <xdr:col>55</xdr:col>
      <xdr:colOff>88900</xdr:colOff>
      <xdr:row>95</xdr:row>
      <xdr:rowOff>48113</xdr:rowOff>
    </xdr:to>
    <xdr:cxnSp macro="">
      <xdr:nvCxnSpPr>
        <xdr:cNvPr id="468" name="直線コネクタ 467"/>
        <xdr:cNvCxnSpPr/>
      </xdr:nvCxnSpPr>
      <xdr:spPr>
        <a:xfrm>
          <a:off x="10388600" y="1633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132107</xdr:rowOff>
    </xdr:from>
    <xdr:to>
      <xdr:col>55</xdr:col>
      <xdr:colOff>0</xdr:colOff>
      <xdr:row>97</xdr:row>
      <xdr:rowOff>77332</xdr:rowOff>
    </xdr:to>
    <xdr:cxnSp macro="">
      <xdr:nvCxnSpPr>
        <xdr:cNvPr id="469" name="直線コネクタ 468"/>
        <xdr:cNvCxnSpPr/>
      </xdr:nvCxnSpPr>
      <xdr:spPr>
        <a:xfrm>
          <a:off x="9639300" y="16591307"/>
          <a:ext cx="838200" cy="1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168656</xdr:rowOff>
    </xdr:from>
    <xdr:ext cx="534377" cy="259045"/>
    <xdr:sp macro="" textlink="">
      <xdr:nvSpPr>
        <xdr:cNvPr id="470" name="普通建設事業費 （ うち更新整備　）平均値テキスト"/>
        <xdr:cNvSpPr txBox="1"/>
      </xdr:nvSpPr>
      <xdr:spPr>
        <a:xfrm>
          <a:off x="10528300" y="1679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18779</xdr:rowOff>
    </xdr:from>
    <xdr:to>
      <xdr:col>55</xdr:col>
      <xdr:colOff>50800</xdr:colOff>
      <xdr:row>98</xdr:row>
      <xdr:rowOff>120379</xdr:rowOff>
    </xdr:to>
    <xdr:sp macro="" textlink="">
      <xdr:nvSpPr>
        <xdr:cNvPr id="471" name="フローチャート: 判断 470"/>
        <xdr:cNvSpPr/>
      </xdr:nvSpPr>
      <xdr:spPr>
        <a:xfrm>
          <a:off x="10426700" y="1682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57548</xdr:rowOff>
    </xdr:from>
    <xdr:to>
      <xdr:col>50</xdr:col>
      <xdr:colOff>114300</xdr:colOff>
      <xdr:row>96</xdr:row>
      <xdr:rowOff>132107</xdr:rowOff>
    </xdr:to>
    <xdr:cxnSp macro="">
      <xdr:nvCxnSpPr>
        <xdr:cNvPr id="472" name="直線コネクタ 471"/>
        <xdr:cNvCxnSpPr/>
      </xdr:nvCxnSpPr>
      <xdr:spPr>
        <a:xfrm>
          <a:off x="8750300" y="15659498"/>
          <a:ext cx="889000" cy="9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29150</xdr:rowOff>
    </xdr:from>
    <xdr:to>
      <xdr:col>50</xdr:col>
      <xdr:colOff>165100</xdr:colOff>
      <xdr:row>98</xdr:row>
      <xdr:rowOff>130750</xdr:rowOff>
    </xdr:to>
    <xdr:sp macro="" textlink="">
      <xdr:nvSpPr>
        <xdr:cNvPr id="473" name="フローチャート: 判断 472"/>
        <xdr:cNvSpPr/>
      </xdr:nvSpPr>
      <xdr:spPr>
        <a:xfrm>
          <a:off x="9588500" y="1683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121877</xdr:rowOff>
    </xdr:from>
    <xdr:ext cx="534377" cy="259045"/>
    <xdr:sp macro="" textlink="">
      <xdr:nvSpPr>
        <xdr:cNvPr id="474" name="テキスト ボックス 473"/>
        <xdr:cNvSpPr txBox="1"/>
      </xdr:nvSpPr>
      <xdr:spPr>
        <a:xfrm>
          <a:off x="9372111" y="1692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57548</xdr:rowOff>
    </xdr:from>
    <xdr:to>
      <xdr:col>45</xdr:col>
      <xdr:colOff>177800</xdr:colOff>
      <xdr:row>97</xdr:row>
      <xdr:rowOff>129922</xdr:rowOff>
    </xdr:to>
    <xdr:cxnSp macro="">
      <xdr:nvCxnSpPr>
        <xdr:cNvPr id="475" name="直線コネクタ 474"/>
        <xdr:cNvCxnSpPr/>
      </xdr:nvCxnSpPr>
      <xdr:spPr>
        <a:xfrm flipV="1">
          <a:off x="7861300" y="15659498"/>
          <a:ext cx="889000" cy="110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48115</xdr:rowOff>
    </xdr:from>
    <xdr:to>
      <xdr:col>46</xdr:col>
      <xdr:colOff>38100</xdr:colOff>
      <xdr:row>98</xdr:row>
      <xdr:rowOff>149715</xdr:rowOff>
    </xdr:to>
    <xdr:sp macro="" textlink="">
      <xdr:nvSpPr>
        <xdr:cNvPr id="476" name="フローチャート: 判断 475"/>
        <xdr:cNvSpPr/>
      </xdr:nvSpPr>
      <xdr:spPr>
        <a:xfrm>
          <a:off x="86995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140842</xdr:rowOff>
    </xdr:from>
    <xdr:ext cx="534377" cy="259045"/>
    <xdr:sp macro="" textlink="">
      <xdr:nvSpPr>
        <xdr:cNvPr id="477" name="テキスト ボックス 476"/>
        <xdr:cNvSpPr txBox="1"/>
      </xdr:nvSpPr>
      <xdr:spPr>
        <a:xfrm>
          <a:off x="8483111" y="169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129922</xdr:rowOff>
    </xdr:from>
    <xdr:to>
      <xdr:col>41</xdr:col>
      <xdr:colOff>50800</xdr:colOff>
      <xdr:row>98</xdr:row>
      <xdr:rowOff>59697</xdr:rowOff>
    </xdr:to>
    <xdr:cxnSp macro="">
      <xdr:nvCxnSpPr>
        <xdr:cNvPr id="478" name="直線コネクタ 477"/>
        <xdr:cNvCxnSpPr/>
      </xdr:nvCxnSpPr>
      <xdr:spPr>
        <a:xfrm flipV="1">
          <a:off x="6972300" y="16760572"/>
          <a:ext cx="889000" cy="10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39199</xdr:rowOff>
    </xdr:from>
    <xdr:to>
      <xdr:col>41</xdr:col>
      <xdr:colOff>101600</xdr:colOff>
      <xdr:row>98</xdr:row>
      <xdr:rowOff>140799</xdr:rowOff>
    </xdr:to>
    <xdr:sp macro="" textlink="">
      <xdr:nvSpPr>
        <xdr:cNvPr id="479" name="フローチャート: 判断 478"/>
        <xdr:cNvSpPr/>
      </xdr:nvSpPr>
      <xdr:spPr>
        <a:xfrm>
          <a:off x="7810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131926</xdr:rowOff>
    </xdr:from>
    <xdr:ext cx="534377" cy="259045"/>
    <xdr:sp macro="" textlink="">
      <xdr:nvSpPr>
        <xdr:cNvPr id="480" name="テキスト ボックス 479"/>
        <xdr:cNvSpPr txBox="1"/>
      </xdr:nvSpPr>
      <xdr:spPr>
        <a:xfrm>
          <a:off x="7594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53539</xdr:rowOff>
    </xdr:from>
    <xdr:to>
      <xdr:col>36</xdr:col>
      <xdr:colOff>165100</xdr:colOff>
      <xdr:row>98</xdr:row>
      <xdr:rowOff>155139</xdr:rowOff>
    </xdr:to>
    <xdr:sp macro="" textlink="">
      <xdr:nvSpPr>
        <xdr:cNvPr id="481" name="フローチャート: 判断 480"/>
        <xdr:cNvSpPr/>
      </xdr:nvSpPr>
      <xdr:spPr>
        <a:xfrm>
          <a:off x="6921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146266</xdr:rowOff>
    </xdr:from>
    <xdr:ext cx="534377" cy="259045"/>
    <xdr:sp macro="" textlink="">
      <xdr:nvSpPr>
        <xdr:cNvPr id="482" name="テキスト ボックス 481"/>
        <xdr:cNvSpPr txBox="1"/>
      </xdr:nvSpPr>
      <xdr:spPr>
        <a:xfrm>
          <a:off x="6705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26532</xdr:rowOff>
    </xdr:from>
    <xdr:to>
      <xdr:col>55</xdr:col>
      <xdr:colOff>50800</xdr:colOff>
      <xdr:row>97</xdr:row>
      <xdr:rowOff>128132</xdr:rowOff>
    </xdr:to>
    <xdr:sp macro="" textlink="">
      <xdr:nvSpPr>
        <xdr:cNvPr id="488" name="楕円 487"/>
        <xdr:cNvSpPr/>
      </xdr:nvSpPr>
      <xdr:spPr>
        <a:xfrm>
          <a:off x="10426700" y="166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49409</xdr:rowOff>
    </xdr:from>
    <xdr:ext cx="599010" cy="259045"/>
    <xdr:sp macro="" textlink="">
      <xdr:nvSpPr>
        <xdr:cNvPr id="489" name="普通建設事業費 （ うち更新整備　）該当値テキスト"/>
        <xdr:cNvSpPr txBox="1"/>
      </xdr:nvSpPr>
      <xdr:spPr>
        <a:xfrm>
          <a:off x="10528300" y="1650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81307</xdr:rowOff>
    </xdr:from>
    <xdr:to>
      <xdr:col>50</xdr:col>
      <xdr:colOff>165100</xdr:colOff>
      <xdr:row>97</xdr:row>
      <xdr:rowOff>11457</xdr:rowOff>
    </xdr:to>
    <xdr:sp macro="" textlink="">
      <xdr:nvSpPr>
        <xdr:cNvPr id="490" name="楕円 489"/>
        <xdr:cNvSpPr/>
      </xdr:nvSpPr>
      <xdr:spPr>
        <a:xfrm>
          <a:off x="9588500" y="165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27984</xdr:rowOff>
    </xdr:from>
    <xdr:ext cx="599010" cy="259045"/>
    <xdr:sp macro="" textlink="">
      <xdr:nvSpPr>
        <xdr:cNvPr id="491" name="テキスト ボックス 490"/>
        <xdr:cNvSpPr txBox="1"/>
      </xdr:nvSpPr>
      <xdr:spPr>
        <a:xfrm>
          <a:off x="9339795" y="1631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6748</xdr:rowOff>
    </xdr:from>
    <xdr:to>
      <xdr:col>46</xdr:col>
      <xdr:colOff>38100</xdr:colOff>
      <xdr:row>91</xdr:row>
      <xdr:rowOff>108348</xdr:rowOff>
    </xdr:to>
    <xdr:sp macro="" textlink="">
      <xdr:nvSpPr>
        <xdr:cNvPr id="492" name="楕円 491"/>
        <xdr:cNvSpPr/>
      </xdr:nvSpPr>
      <xdr:spPr>
        <a:xfrm>
          <a:off x="8699500" y="156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124875</xdr:rowOff>
    </xdr:from>
    <xdr:ext cx="599010" cy="259045"/>
    <xdr:sp macro="" textlink="">
      <xdr:nvSpPr>
        <xdr:cNvPr id="493" name="テキスト ボックス 492"/>
        <xdr:cNvSpPr txBox="1"/>
      </xdr:nvSpPr>
      <xdr:spPr>
        <a:xfrm>
          <a:off x="8450795" y="1538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79122</xdr:rowOff>
    </xdr:from>
    <xdr:to>
      <xdr:col>41</xdr:col>
      <xdr:colOff>101600</xdr:colOff>
      <xdr:row>98</xdr:row>
      <xdr:rowOff>9272</xdr:rowOff>
    </xdr:to>
    <xdr:sp macro="" textlink="">
      <xdr:nvSpPr>
        <xdr:cNvPr id="494" name="楕円 493"/>
        <xdr:cNvSpPr/>
      </xdr:nvSpPr>
      <xdr:spPr>
        <a:xfrm>
          <a:off x="7810500" y="167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25799</xdr:rowOff>
    </xdr:from>
    <xdr:ext cx="534377" cy="259045"/>
    <xdr:sp macro="" textlink="">
      <xdr:nvSpPr>
        <xdr:cNvPr id="495" name="テキスト ボックス 494"/>
        <xdr:cNvSpPr txBox="1"/>
      </xdr:nvSpPr>
      <xdr:spPr>
        <a:xfrm>
          <a:off x="7594111" y="164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8897</xdr:rowOff>
    </xdr:from>
    <xdr:to>
      <xdr:col>36</xdr:col>
      <xdr:colOff>165100</xdr:colOff>
      <xdr:row>98</xdr:row>
      <xdr:rowOff>110497</xdr:rowOff>
    </xdr:to>
    <xdr:sp macro="" textlink="">
      <xdr:nvSpPr>
        <xdr:cNvPr id="496" name="楕円 495"/>
        <xdr:cNvSpPr/>
      </xdr:nvSpPr>
      <xdr:spPr>
        <a:xfrm>
          <a:off x="6921500" y="168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127024</xdr:rowOff>
    </xdr:from>
    <xdr:ext cx="534377" cy="259045"/>
    <xdr:sp macro="" textlink="">
      <xdr:nvSpPr>
        <xdr:cNvPr id="497" name="テキスト ボックス 496"/>
        <xdr:cNvSpPr txBox="1"/>
      </xdr:nvSpPr>
      <xdr:spPr>
        <a:xfrm>
          <a:off x="6705111" y="165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11" name="テキスト ボックス 51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13" name="テキスト ボックス 51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5" name="テキスト ボックス 51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23" name="直線コネクタ 52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2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2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27" name="直線コネクタ 52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29" name="災害復旧事業費平均値テキスト"/>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30" name="フローチャート: 判断 52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81887</xdr:rowOff>
    </xdr:from>
    <xdr:to>
      <xdr:col>81</xdr:col>
      <xdr:colOff>50800</xdr:colOff>
      <xdr:row>39</xdr:row>
      <xdr:rowOff>98878</xdr:rowOff>
    </xdr:to>
    <xdr:cxnSp macro="">
      <xdr:nvCxnSpPr>
        <xdr:cNvPr id="531" name="直線コネクタ 530"/>
        <xdr:cNvCxnSpPr/>
      </xdr:nvCxnSpPr>
      <xdr:spPr>
        <a:xfrm>
          <a:off x="14592300" y="6768437"/>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32" name="フローチャート: 判断 53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33" name="テキスト ボックス 532"/>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81887</xdr:rowOff>
    </xdr:from>
    <xdr:to>
      <xdr:col>76</xdr:col>
      <xdr:colOff>114300</xdr:colOff>
      <xdr:row>39</xdr:row>
      <xdr:rowOff>98878</xdr:rowOff>
    </xdr:to>
    <xdr:cxnSp macro="">
      <xdr:nvCxnSpPr>
        <xdr:cNvPr id="534" name="直線コネクタ 533"/>
        <xdr:cNvCxnSpPr/>
      </xdr:nvCxnSpPr>
      <xdr:spPr>
        <a:xfrm flipV="1">
          <a:off x="13703300" y="6768437"/>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35" name="フローチャート: 判断 53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36" name="テキスト ボックス 535"/>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38" name="フローチャート: 判断 53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39" name="テキスト ボックス 53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40" name="フローチャート: 判断 53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41" name="テキスト ボックス 54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48" name="災害復旧事業費該当値テキスト"/>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31087</xdr:rowOff>
    </xdr:from>
    <xdr:to>
      <xdr:col>76</xdr:col>
      <xdr:colOff>165100</xdr:colOff>
      <xdr:row>39</xdr:row>
      <xdr:rowOff>132687</xdr:rowOff>
    </xdr:to>
    <xdr:sp macro="" textlink="">
      <xdr:nvSpPr>
        <xdr:cNvPr id="551" name="楕円 550"/>
        <xdr:cNvSpPr/>
      </xdr:nvSpPr>
      <xdr:spPr>
        <a:xfrm>
          <a:off x="14541500" y="67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123814</xdr:rowOff>
    </xdr:from>
    <xdr:ext cx="469744" cy="259045"/>
    <xdr:sp macro="" textlink="">
      <xdr:nvSpPr>
        <xdr:cNvPr id="552" name="テキスト ボックス 551"/>
        <xdr:cNvSpPr txBox="1"/>
      </xdr:nvSpPr>
      <xdr:spPr>
        <a:xfrm>
          <a:off x="14357428" y="681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9" name="テキスト ボックス 61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27" name="直線コネクタ 62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2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29" name="直線コネクタ 62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3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31" name="直線コネクタ 63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165429</xdr:rowOff>
    </xdr:from>
    <xdr:to>
      <xdr:col>85</xdr:col>
      <xdr:colOff>127000</xdr:colOff>
      <xdr:row>71</xdr:row>
      <xdr:rowOff>103917</xdr:rowOff>
    </xdr:to>
    <xdr:cxnSp macro="">
      <xdr:nvCxnSpPr>
        <xdr:cNvPr id="632" name="直線コネクタ 631"/>
        <xdr:cNvCxnSpPr/>
      </xdr:nvCxnSpPr>
      <xdr:spPr>
        <a:xfrm flipV="1">
          <a:off x="15481300" y="12166929"/>
          <a:ext cx="838200" cy="1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3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34" name="フローチャート: 判断 63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103917</xdr:rowOff>
    </xdr:from>
    <xdr:to>
      <xdr:col>81</xdr:col>
      <xdr:colOff>50800</xdr:colOff>
      <xdr:row>71</xdr:row>
      <xdr:rowOff>146869</xdr:rowOff>
    </xdr:to>
    <xdr:cxnSp macro="">
      <xdr:nvCxnSpPr>
        <xdr:cNvPr id="635" name="直線コネクタ 634"/>
        <xdr:cNvCxnSpPr/>
      </xdr:nvCxnSpPr>
      <xdr:spPr>
        <a:xfrm flipV="1">
          <a:off x="14592300" y="12276867"/>
          <a:ext cx="8890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36" name="フローチャート: 判断 63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37" name="テキスト ボックス 63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146869</xdr:rowOff>
    </xdr:from>
    <xdr:to>
      <xdr:col>76</xdr:col>
      <xdr:colOff>114300</xdr:colOff>
      <xdr:row>72</xdr:row>
      <xdr:rowOff>35790</xdr:rowOff>
    </xdr:to>
    <xdr:cxnSp macro="">
      <xdr:nvCxnSpPr>
        <xdr:cNvPr id="638" name="直線コネクタ 637"/>
        <xdr:cNvCxnSpPr/>
      </xdr:nvCxnSpPr>
      <xdr:spPr>
        <a:xfrm flipV="1">
          <a:off x="13703300" y="12319819"/>
          <a:ext cx="889000" cy="6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39" name="フローチャート: 判断 63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40" name="テキスト ボックス 63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35790</xdr:rowOff>
    </xdr:from>
    <xdr:to>
      <xdr:col>71</xdr:col>
      <xdr:colOff>177800</xdr:colOff>
      <xdr:row>72</xdr:row>
      <xdr:rowOff>113868</xdr:rowOff>
    </xdr:to>
    <xdr:cxnSp macro="">
      <xdr:nvCxnSpPr>
        <xdr:cNvPr id="641" name="直線コネクタ 640"/>
        <xdr:cNvCxnSpPr/>
      </xdr:nvCxnSpPr>
      <xdr:spPr>
        <a:xfrm flipV="1">
          <a:off x="12814300" y="12380190"/>
          <a:ext cx="889000" cy="7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42" name="フローチャート: 判断 64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43" name="テキスト ボックス 64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44" name="フローチャート: 判断 64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45" name="テキスト ボックス 64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114629</xdr:rowOff>
    </xdr:from>
    <xdr:to>
      <xdr:col>85</xdr:col>
      <xdr:colOff>177800</xdr:colOff>
      <xdr:row>71</xdr:row>
      <xdr:rowOff>44779</xdr:rowOff>
    </xdr:to>
    <xdr:sp macro="" textlink="">
      <xdr:nvSpPr>
        <xdr:cNvPr id="651" name="楕円 650"/>
        <xdr:cNvSpPr/>
      </xdr:nvSpPr>
      <xdr:spPr>
        <a:xfrm>
          <a:off x="16268700" y="12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67656</xdr:rowOff>
    </xdr:from>
    <xdr:ext cx="599010" cy="259045"/>
    <xdr:sp macro="" textlink="">
      <xdr:nvSpPr>
        <xdr:cNvPr id="652" name="公債費該当値テキスト"/>
        <xdr:cNvSpPr txBox="1"/>
      </xdr:nvSpPr>
      <xdr:spPr>
        <a:xfrm>
          <a:off x="16370300" y="1206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53117</xdr:rowOff>
    </xdr:from>
    <xdr:to>
      <xdr:col>81</xdr:col>
      <xdr:colOff>101600</xdr:colOff>
      <xdr:row>71</xdr:row>
      <xdr:rowOff>154717</xdr:rowOff>
    </xdr:to>
    <xdr:sp macro="" textlink="">
      <xdr:nvSpPr>
        <xdr:cNvPr id="653" name="楕円 652"/>
        <xdr:cNvSpPr/>
      </xdr:nvSpPr>
      <xdr:spPr>
        <a:xfrm>
          <a:off x="15430500" y="1222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171244</xdr:rowOff>
    </xdr:from>
    <xdr:ext cx="599010" cy="259045"/>
    <xdr:sp macro="" textlink="">
      <xdr:nvSpPr>
        <xdr:cNvPr id="654" name="テキスト ボックス 653"/>
        <xdr:cNvSpPr txBox="1"/>
      </xdr:nvSpPr>
      <xdr:spPr>
        <a:xfrm>
          <a:off x="15181795" y="1200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96069</xdr:rowOff>
    </xdr:from>
    <xdr:to>
      <xdr:col>76</xdr:col>
      <xdr:colOff>165100</xdr:colOff>
      <xdr:row>72</xdr:row>
      <xdr:rowOff>26219</xdr:rowOff>
    </xdr:to>
    <xdr:sp macro="" textlink="">
      <xdr:nvSpPr>
        <xdr:cNvPr id="655" name="楕円 654"/>
        <xdr:cNvSpPr/>
      </xdr:nvSpPr>
      <xdr:spPr>
        <a:xfrm>
          <a:off x="14541500" y="1226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42746</xdr:rowOff>
    </xdr:from>
    <xdr:ext cx="599010" cy="259045"/>
    <xdr:sp macro="" textlink="">
      <xdr:nvSpPr>
        <xdr:cNvPr id="656" name="テキスト ボックス 655"/>
        <xdr:cNvSpPr txBox="1"/>
      </xdr:nvSpPr>
      <xdr:spPr>
        <a:xfrm>
          <a:off x="14292795" y="1204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156440</xdr:rowOff>
    </xdr:from>
    <xdr:to>
      <xdr:col>72</xdr:col>
      <xdr:colOff>38100</xdr:colOff>
      <xdr:row>72</xdr:row>
      <xdr:rowOff>86590</xdr:rowOff>
    </xdr:to>
    <xdr:sp macro="" textlink="">
      <xdr:nvSpPr>
        <xdr:cNvPr id="657" name="楕円 656"/>
        <xdr:cNvSpPr/>
      </xdr:nvSpPr>
      <xdr:spPr>
        <a:xfrm>
          <a:off x="13652500" y="1232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103117</xdr:rowOff>
    </xdr:from>
    <xdr:ext cx="599010" cy="259045"/>
    <xdr:sp macro="" textlink="">
      <xdr:nvSpPr>
        <xdr:cNvPr id="658" name="テキスト ボックス 657"/>
        <xdr:cNvSpPr txBox="1"/>
      </xdr:nvSpPr>
      <xdr:spPr>
        <a:xfrm>
          <a:off x="13403795" y="121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63068</xdr:rowOff>
    </xdr:from>
    <xdr:to>
      <xdr:col>67</xdr:col>
      <xdr:colOff>101600</xdr:colOff>
      <xdr:row>72</xdr:row>
      <xdr:rowOff>164668</xdr:rowOff>
    </xdr:to>
    <xdr:sp macro="" textlink="">
      <xdr:nvSpPr>
        <xdr:cNvPr id="659" name="楕円 658"/>
        <xdr:cNvSpPr/>
      </xdr:nvSpPr>
      <xdr:spPr>
        <a:xfrm>
          <a:off x="12763500" y="124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9745</xdr:rowOff>
    </xdr:from>
    <xdr:ext cx="599010" cy="259045"/>
    <xdr:sp macro="" textlink="">
      <xdr:nvSpPr>
        <xdr:cNvPr id="660" name="テキスト ボックス 659"/>
        <xdr:cNvSpPr txBox="1"/>
      </xdr:nvSpPr>
      <xdr:spPr>
        <a:xfrm>
          <a:off x="12514795" y="1218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84" name="直線コネクタ 68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8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86" name="直線コネクタ 68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8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88" name="直線コネクタ 68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34044</xdr:rowOff>
    </xdr:from>
    <xdr:to>
      <xdr:col>85</xdr:col>
      <xdr:colOff>127000</xdr:colOff>
      <xdr:row>98</xdr:row>
      <xdr:rowOff>111700</xdr:rowOff>
    </xdr:to>
    <xdr:cxnSp macro="">
      <xdr:nvCxnSpPr>
        <xdr:cNvPr id="689" name="直線コネクタ 688"/>
        <xdr:cNvCxnSpPr/>
      </xdr:nvCxnSpPr>
      <xdr:spPr>
        <a:xfrm>
          <a:off x="15481300" y="16836144"/>
          <a:ext cx="838200" cy="7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90" name="積立金平均値テキスト"/>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91" name="フローチャート: 判断 69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114120</xdr:rowOff>
    </xdr:from>
    <xdr:to>
      <xdr:col>81</xdr:col>
      <xdr:colOff>50800</xdr:colOff>
      <xdr:row>98</xdr:row>
      <xdr:rowOff>34044</xdr:rowOff>
    </xdr:to>
    <xdr:cxnSp macro="">
      <xdr:nvCxnSpPr>
        <xdr:cNvPr id="692" name="直線コネクタ 691"/>
        <xdr:cNvCxnSpPr/>
      </xdr:nvCxnSpPr>
      <xdr:spPr>
        <a:xfrm>
          <a:off x="14592300" y="16744770"/>
          <a:ext cx="889000" cy="9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93" name="フローチャート: 判断 69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94" name="テキスト ボックス 693"/>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114120</xdr:rowOff>
    </xdr:from>
    <xdr:to>
      <xdr:col>76</xdr:col>
      <xdr:colOff>114300</xdr:colOff>
      <xdr:row>98</xdr:row>
      <xdr:rowOff>35660</xdr:rowOff>
    </xdr:to>
    <xdr:cxnSp macro="">
      <xdr:nvCxnSpPr>
        <xdr:cNvPr id="695" name="直線コネクタ 694"/>
        <xdr:cNvCxnSpPr/>
      </xdr:nvCxnSpPr>
      <xdr:spPr>
        <a:xfrm flipV="1">
          <a:off x="13703300" y="16744770"/>
          <a:ext cx="8890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96" name="フローチャート: 判断 69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97" name="テキスト ボックス 696"/>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119712</xdr:rowOff>
    </xdr:from>
    <xdr:to>
      <xdr:col>71</xdr:col>
      <xdr:colOff>177800</xdr:colOff>
      <xdr:row>98</xdr:row>
      <xdr:rowOff>35660</xdr:rowOff>
    </xdr:to>
    <xdr:cxnSp macro="">
      <xdr:nvCxnSpPr>
        <xdr:cNvPr id="698" name="直線コネクタ 697"/>
        <xdr:cNvCxnSpPr/>
      </xdr:nvCxnSpPr>
      <xdr:spPr>
        <a:xfrm>
          <a:off x="12814300" y="16750362"/>
          <a:ext cx="889000" cy="8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99" name="フローチャート: 判断 69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700" name="テキスト ボックス 699"/>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701" name="フローチャート: 判断 70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702" name="テキスト ボックス 701"/>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60900</xdr:rowOff>
    </xdr:from>
    <xdr:to>
      <xdr:col>85</xdr:col>
      <xdr:colOff>177800</xdr:colOff>
      <xdr:row>98</xdr:row>
      <xdr:rowOff>162500</xdr:rowOff>
    </xdr:to>
    <xdr:sp macro="" textlink="">
      <xdr:nvSpPr>
        <xdr:cNvPr id="708" name="楕円 707"/>
        <xdr:cNvSpPr/>
      </xdr:nvSpPr>
      <xdr:spPr>
        <a:xfrm>
          <a:off x="16268700" y="168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20277</xdr:rowOff>
    </xdr:from>
    <xdr:ext cx="534377" cy="259045"/>
    <xdr:sp macro="" textlink="">
      <xdr:nvSpPr>
        <xdr:cNvPr id="709" name="積立金該当値テキスト"/>
        <xdr:cNvSpPr txBox="1"/>
      </xdr:nvSpPr>
      <xdr:spPr>
        <a:xfrm>
          <a:off x="16370300" y="166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154694</xdr:rowOff>
    </xdr:from>
    <xdr:to>
      <xdr:col>81</xdr:col>
      <xdr:colOff>101600</xdr:colOff>
      <xdr:row>98</xdr:row>
      <xdr:rowOff>84844</xdr:rowOff>
    </xdr:to>
    <xdr:sp macro="" textlink="">
      <xdr:nvSpPr>
        <xdr:cNvPr id="710" name="楕円 709"/>
        <xdr:cNvSpPr/>
      </xdr:nvSpPr>
      <xdr:spPr>
        <a:xfrm>
          <a:off x="15430500" y="167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101371</xdr:rowOff>
    </xdr:from>
    <xdr:ext cx="534377" cy="259045"/>
    <xdr:sp macro="" textlink="">
      <xdr:nvSpPr>
        <xdr:cNvPr id="711" name="テキスト ボックス 710"/>
        <xdr:cNvSpPr txBox="1"/>
      </xdr:nvSpPr>
      <xdr:spPr>
        <a:xfrm>
          <a:off x="15214111" y="165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63320</xdr:rowOff>
    </xdr:from>
    <xdr:to>
      <xdr:col>76</xdr:col>
      <xdr:colOff>165100</xdr:colOff>
      <xdr:row>97</xdr:row>
      <xdr:rowOff>164920</xdr:rowOff>
    </xdr:to>
    <xdr:sp macro="" textlink="">
      <xdr:nvSpPr>
        <xdr:cNvPr id="712" name="楕円 711"/>
        <xdr:cNvSpPr/>
      </xdr:nvSpPr>
      <xdr:spPr>
        <a:xfrm>
          <a:off x="14541500" y="1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9997</xdr:rowOff>
    </xdr:from>
    <xdr:ext cx="599010" cy="259045"/>
    <xdr:sp macro="" textlink="">
      <xdr:nvSpPr>
        <xdr:cNvPr id="713" name="テキスト ボックス 712"/>
        <xdr:cNvSpPr txBox="1"/>
      </xdr:nvSpPr>
      <xdr:spPr>
        <a:xfrm>
          <a:off x="14292795" y="1646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156310</xdr:rowOff>
    </xdr:from>
    <xdr:to>
      <xdr:col>72</xdr:col>
      <xdr:colOff>38100</xdr:colOff>
      <xdr:row>98</xdr:row>
      <xdr:rowOff>86460</xdr:rowOff>
    </xdr:to>
    <xdr:sp macro="" textlink="">
      <xdr:nvSpPr>
        <xdr:cNvPr id="714" name="楕円 713"/>
        <xdr:cNvSpPr/>
      </xdr:nvSpPr>
      <xdr:spPr>
        <a:xfrm>
          <a:off x="13652500" y="167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102987</xdr:rowOff>
    </xdr:from>
    <xdr:ext cx="534377" cy="259045"/>
    <xdr:sp macro="" textlink="">
      <xdr:nvSpPr>
        <xdr:cNvPr id="715" name="テキスト ボックス 714"/>
        <xdr:cNvSpPr txBox="1"/>
      </xdr:nvSpPr>
      <xdr:spPr>
        <a:xfrm>
          <a:off x="13436111" y="165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68912</xdr:rowOff>
    </xdr:from>
    <xdr:to>
      <xdr:col>67</xdr:col>
      <xdr:colOff>101600</xdr:colOff>
      <xdr:row>97</xdr:row>
      <xdr:rowOff>170512</xdr:rowOff>
    </xdr:to>
    <xdr:sp macro="" textlink="">
      <xdr:nvSpPr>
        <xdr:cNvPr id="716" name="楕円 715"/>
        <xdr:cNvSpPr/>
      </xdr:nvSpPr>
      <xdr:spPr>
        <a:xfrm>
          <a:off x="12763500" y="1669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15589</xdr:rowOff>
    </xdr:from>
    <xdr:ext cx="599010" cy="259045"/>
    <xdr:sp macro="" textlink="">
      <xdr:nvSpPr>
        <xdr:cNvPr id="717" name="テキスト ボックス 716"/>
        <xdr:cNvSpPr txBox="1"/>
      </xdr:nvSpPr>
      <xdr:spPr>
        <a:xfrm>
          <a:off x="12514795" y="1647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43" name="直線コネクタ 74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4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47" name="直線コネクタ 74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4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50" name="フローチャート: 判断 74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52" name="フローチャート: 判断 75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53" name="テキスト ボックス 75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55" name="フローチャート: 判断 75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56" name="テキスト ボックス 75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58" name="フローチャート: 判断 75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59" name="テキスト ボックス 75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60" name="フローチャート: 判断 75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61" name="テキスト ボックス 76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92" name="テキスト ボックス 79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4" name="テキスト ボックス 79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800" name="直線コネクタ 79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80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804" name="直線コネクタ 80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44000</xdr:rowOff>
    </xdr:from>
    <xdr:to>
      <xdr:col>116</xdr:col>
      <xdr:colOff>63500</xdr:colOff>
      <xdr:row>59</xdr:row>
      <xdr:rowOff>44450</xdr:rowOff>
    </xdr:to>
    <xdr:cxnSp macro="">
      <xdr:nvCxnSpPr>
        <xdr:cNvPr id="805" name="直線コネクタ 804"/>
        <xdr:cNvCxnSpPr/>
      </xdr:nvCxnSpPr>
      <xdr:spPr>
        <a:xfrm flipV="1">
          <a:off x="21323300" y="10159550"/>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80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807" name="フローチャート: 判断 80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809" name="フローチャート: 判断 80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10" name="テキスト ボックス 80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12" name="フローチャート: 判断 81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13" name="テキスト ボックス 81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15" name="フローチャート: 判断 81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16" name="テキスト ボックス 81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17" name="フローチャート: 判断 81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18" name="テキスト ボックス 81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164650</xdr:rowOff>
    </xdr:from>
    <xdr:to>
      <xdr:col>116</xdr:col>
      <xdr:colOff>114300</xdr:colOff>
      <xdr:row>59</xdr:row>
      <xdr:rowOff>94800</xdr:rowOff>
    </xdr:to>
    <xdr:sp macro="" textlink="">
      <xdr:nvSpPr>
        <xdr:cNvPr id="824" name="楕円 823"/>
        <xdr:cNvSpPr/>
      </xdr:nvSpPr>
      <xdr:spPr>
        <a:xfrm>
          <a:off x="22110700" y="101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25" name="貸付金該当値テキスト"/>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5" name="直線コネクタ 84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6" name="テキスト ボックス 84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7" name="直線コネクタ 84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8" name="テキスト ボックス 84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9" name="直線コネクタ 84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0" name="テキスト ボックス 84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1" name="直線コネクタ 85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2" name="テキスト ボックス 85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3" name="直線コネクタ 85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4" name="テキスト ボックス 85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5" name="直線コネクタ 85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6" name="テキスト ボックス 85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8" name="テキスト ボックス 85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63119</xdr:rowOff>
    </xdr:from>
    <xdr:to>
      <xdr:col>116</xdr:col>
      <xdr:colOff>62864</xdr:colOff>
      <xdr:row>78</xdr:row>
      <xdr:rowOff>74009</xdr:rowOff>
    </xdr:to>
    <xdr:cxnSp macro="">
      <xdr:nvCxnSpPr>
        <xdr:cNvPr id="860" name="直線コネクタ 859"/>
        <xdr:cNvCxnSpPr/>
      </xdr:nvCxnSpPr>
      <xdr:spPr>
        <a:xfrm flipV="1">
          <a:off x="22159595" y="12407519"/>
          <a:ext cx="1269" cy="10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77836</xdr:rowOff>
    </xdr:from>
    <xdr:ext cx="534377" cy="259045"/>
    <xdr:sp macro="" textlink="">
      <xdr:nvSpPr>
        <xdr:cNvPr id="861" name="繰出金最小値テキスト"/>
        <xdr:cNvSpPr txBox="1"/>
      </xdr:nvSpPr>
      <xdr:spPr>
        <a:xfrm>
          <a:off x="22212300" y="134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74009</xdr:rowOff>
    </xdr:from>
    <xdr:to>
      <xdr:col>116</xdr:col>
      <xdr:colOff>152400</xdr:colOff>
      <xdr:row>78</xdr:row>
      <xdr:rowOff>74009</xdr:rowOff>
    </xdr:to>
    <xdr:cxnSp macro="">
      <xdr:nvCxnSpPr>
        <xdr:cNvPr id="862" name="直線コネクタ 861"/>
        <xdr:cNvCxnSpPr/>
      </xdr:nvCxnSpPr>
      <xdr:spPr>
        <a:xfrm>
          <a:off x="22072600" y="1344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9796</xdr:rowOff>
    </xdr:from>
    <xdr:ext cx="534377" cy="259045"/>
    <xdr:sp macro="" textlink="">
      <xdr:nvSpPr>
        <xdr:cNvPr id="863" name="繰出金最大値テキスト"/>
        <xdr:cNvSpPr txBox="1"/>
      </xdr:nvSpPr>
      <xdr:spPr>
        <a:xfrm>
          <a:off x="22212300" y="1218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63119</xdr:rowOff>
    </xdr:from>
    <xdr:to>
      <xdr:col>116</xdr:col>
      <xdr:colOff>152400</xdr:colOff>
      <xdr:row>72</xdr:row>
      <xdr:rowOff>63119</xdr:rowOff>
    </xdr:to>
    <xdr:cxnSp macro="">
      <xdr:nvCxnSpPr>
        <xdr:cNvPr id="864" name="直線コネクタ 863"/>
        <xdr:cNvCxnSpPr/>
      </xdr:nvCxnSpPr>
      <xdr:spPr>
        <a:xfrm>
          <a:off x="22072600" y="1240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61127</xdr:rowOff>
    </xdr:from>
    <xdr:to>
      <xdr:col>116</xdr:col>
      <xdr:colOff>63500</xdr:colOff>
      <xdr:row>72</xdr:row>
      <xdr:rowOff>63119</xdr:rowOff>
    </xdr:to>
    <xdr:cxnSp macro="">
      <xdr:nvCxnSpPr>
        <xdr:cNvPr id="865" name="直線コネクタ 864"/>
        <xdr:cNvCxnSpPr/>
      </xdr:nvCxnSpPr>
      <xdr:spPr>
        <a:xfrm>
          <a:off x="21323300" y="12062627"/>
          <a:ext cx="838200" cy="34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112541</xdr:rowOff>
    </xdr:from>
    <xdr:ext cx="534377" cy="259045"/>
    <xdr:sp macro="" textlink="">
      <xdr:nvSpPr>
        <xdr:cNvPr id="866" name="繰出金平均値テキスト"/>
        <xdr:cNvSpPr txBox="1"/>
      </xdr:nvSpPr>
      <xdr:spPr>
        <a:xfrm>
          <a:off x="22212300" y="1297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134114</xdr:rowOff>
    </xdr:from>
    <xdr:to>
      <xdr:col>116</xdr:col>
      <xdr:colOff>114300</xdr:colOff>
      <xdr:row>76</xdr:row>
      <xdr:rowOff>64263</xdr:rowOff>
    </xdr:to>
    <xdr:sp macro="" textlink="">
      <xdr:nvSpPr>
        <xdr:cNvPr id="867" name="フローチャート: 判断 866"/>
        <xdr:cNvSpPr/>
      </xdr:nvSpPr>
      <xdr:spPr>
        <a:xfrm>
          <a:off x="22110700" y="129928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61127</xdr:rowOff>
    </xdr:from>
    <xdr:to>
      <xdr:col>111</xdr:col>
      <xdr:colOff>177800</xdr:colOff>
      <xdr:row>70</xdr:row>
      <xdr:rowOff>126343</xdr:rowOff>
    </xdr:to>
    <xdr:cxnSp macro="">
      <xdr:nvCxnSpPr>
        <xdr:cNvPr id="868" name="直線コネクタ 867"/>
        <xdr:cNvCxnSpPr/>
      </xdr:nvCxnSpPr>
      <xdr:spPr>
        <a:xfrm flipV="1">
          <a:off x="20434300" y="12062627"/>
          <a:ext cx="8890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121655</xdr:rowOff>
    </xdr:from>
    <xdr:to>
      <xdr:col>112</xdr:col>
      <xdr:colOff>38100</xdr:colOff>
      <xdr:row>76</xdr:row>
      <xdr:rowOff>51805</xdr:rowOff>
    </xdr:to>
    <xdr:sp macro="" textlink="">
      <xdr:nvSpPr>
        <xdr:cNvPr id="869" name="フローチャート: 判断 868"/>
        <xdr:cNvSpPr/>
      </xdr:nvSpPr>
      <xdr:spPr>
        <a:xfrm>
          <a:off x="21272500" y="1298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42932</xdr:rowOff>
    </xdr:from>
    <xdr:ext cx="534377" cy="259045"/>
    <xdr:sp macro="" textlink="">
      <xdr:nvSpPr>
        <xdr:cNvPr id="870" name="テキスト ボックス 869"/>
        <xdr:cNvSpPr txBox="1"/>
      </xdr:nvSpPr>
      <xdr:spPr>
        <a:xfrm>
          <a:off x="21056111" y="130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117020</xdr:rowOff>
    </xdr:from>
    <xdr:to>
      <xdr:col>107</xdr:col>
      <xdr:colOff>50800</xdr:colOff>
      <xdr:row>70</xdr:row>
      <xdr:rowOff>126343</xdr:rowOff>
    </xdr:to>
    <xdr:cxnSp macro="">
      <xdr:nvCxnSpPr>
        <xdr:cNvPr id="871" name="直線コネクタ 870"/>
        <xdr:cNvCxnSpPr/>
      </xdr:nvCxnSpPr>
      <xdr:spPr>
        <a:xfrm>
          <a:off x="19545300" y="12118520"/>
          <a:ext cx="8890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150377</xdr:rowOff>
    </xdr:from>
    <xdr:to>
      <xdr:col>107</xdr:col>
      <xdr:colOff>101600</xdr:colOff>
      <xdr:row>76</xdr:row>
      <xdr:rowOff>80527</xdr:rowOff>
    </xdr:to>
    <xdr:sp macro="" textlink="">
      <xdr:nvSpPr>
        <xdr:cNvPr id="872" name="フローチャート: 判断 871"/>
        <xdr:cNvSpPr/>
      </xdr:nvSpPr>
      <xdr:spPr>
        <a:xfrm>
          <a:off x="203835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71654</xdr:rowOff>
    </xdr:from>
    <xdr:ext cx="534377" cy="259045"/>
    <xdr:sp macro="" textlink="">
      <xdr:nvSpPr>
        <xdr:cNvPr id="873" name="テキスト ボックス 872"/>
        <xdr:cNvSpPr txBox="1"/>
      </xdr:nvSpPr>
      <xdr:spPr>
        <a:xfrm>
          <a:off x="20167111" y="131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117020</xdr:rowOff>
    </xdr:from>
    <xdr:to>
      <xdr:col>102</xdr:col>
      <xdr:colOff>114300</xdr:colOff>
      <xdr:row>71</xdr:row>
      <xdr:rowOff>83040</xdr:rowOff>
    </xdr:to>
    <xdr:cxnSp macro="">
      <xdr:nvCxnSpPr>
        <xdr:cNvPr id="874" name="直線コネクタ 873"/>
        <xdr:cNvCxnSpPr/>
      </xdr:nvCxnSpPr>
      <xdr:spPr>
        <a:xfrm flipV="1">
          <a:off x="18656300" y="12118520"/>
          <a:ext cx="889000" cy="13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158965</xdr:rowOff>
    </xdr:from>
    <xdr:to>
      <xdr:col>102</xdr:col>
      <xdr:colOff>165100</xdr:colOff>
      <xdr:row>76</xdr:row>
      <xdr:rowOff>89115</xdr:rowOff>
    </xdr:to>
    <xdr:sp macro="" textlink="">
      <xdr:nvSpPr>
        <xdr:cNvPr id="875" name="フローチャート: 判断 874"/>
        <xdr:cNvSpPr/>
      </xdr:nvSpPr>
      <xdr:spPr>
        <a:xfrm>
          <a:off x="19494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80242</xdr:rowOff>
    </xdr:from>
    <xdr:ext cx="534377" cy="259045"/>
    <xdr:sp macro="" textlink="">
      <xdr:nvSpPr>
        <xdr:cNvPr id="876" name="テキスト ボックス 875"/>
        <xdr:cNvSpPr txBox="1"/>
      </xdr:nvSpPr>
      <xdr:spPr>
        <a:xfrm>
          <a:off x="19278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18817</xdr:rowOff>
    </xdr:from>
    <xdr:to>
      <xdr:col>98</xdr:col>
      <xdr:colOff>38100</xdr:colOff>
      <xdr:row>76</xdr:row>
      <xdr:rowOff>120417</xdr:rowOff>
    </xdr:to>
    <xdr:sp macro="" textlink="">
      <xdr:nvSpPr>
        <xdr:cNvPr id="877" name="フローチャート: 判断 876"/>
        <xdr:cNvSpPr/>
      </xdr:nvSpPr>
      <xdr:spPr>
        <a:xfrm>
          <a:off x="18605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111544</xdr:rowOff>
    </xdr:from>
    <xdr:ext cx="534377" cy="259045"/>
    <xdr:sp macro="" textlink="">
      <xdr:nvSpPr>
        <xdr:cNvPr id="878" name="テキスト ボックス 877"/>
        <xdr:cNvSpPr txBox="1"/>
      </xdr:nvSpPr>
      <xdr:spPr>
        <a:xfrm>
          <a:off x="18389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12319</xdr:rowOff>
    </xdr:from>
    <xdr:to>
      <xdr:col>116</xdr:col>
      <xdr:colOff>114300</xdr:colOff>
      <xdr:row>72</xdr:row>
      <xdr:rowOff>113919</xdr:rowOff>
    </xdr:to>
    <xdr:sp macro="" textlink="">
      <xdr:nvSpPr>
        <xdr:cNvPr id="884" name="楕円 883"/>
        <xdr:cNvSpPr/>
      </xdr:nvSpPr>
      <xdr:spPr>
        <a:xfrm>
          <a:off x="22110700" y="12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136796</xdr:rowOff>
    </xdr:from>
    <xdr:ext cx="534377" cy="259045"/>
    <xdr:sp macro="" textlink="">
      <xdr:nvSpPr>
        <xdr:cNvPr id="885" name="繰出金該当値テキスト"/>
        <xdr:cNvSpPr txBox="1"/>
      </xdr:nvSpPr>
      <xdr:spPr>
        <a:xfrm>
          <a:off x="22212300" y="123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10327</xdr:rowOff>
    </xdr:from>
    <xdr:to>
      <xdr:col>112</xdr:col>
      <xdr:colOff>38100</xdr:colOff>
      <xdr:row>70</xdr:row>
      <xdr:rowOff>111927</xdr:rowOff>
    </xdr:to>
    <xdr:sp macro="" textlink="">
      <xdr:nvSpPr>
        <xdr:cNvPr id="886" name="楕円 885"/>
        <xdr:cNvSpPr/>
      </xdr:nvSpPr>
      <xdr:spPr>
        <a:xfrm>
          <a:off x="21272500" y="120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128454</xdr:rowOff>
    </xdr:from>
    <xdr:ext cx="599010" cy="259045"/>
    <xdr:sp macro="" textlink="">
      <xdr:nvSpPr>
        <xdr:cNvPr id="887" name="テキスト ボックス 886"/>
        <xdr:cNvSpPr txBox="1"/>
      </xdr:nvSpPr>
      <xdr:spPr>
        <a:xfrm>
          <a:off x="21023795" y="117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75543</xdr:rowOff>
    </xdr:from>
    <xdr:to>
      <xdr:col>107</xdr:col>
      <xdr:colOff>101600</xdr:colOff>
      <xdr:row>71</xdr:row>
      <xdr:rowOff>5693</xdr:rowOff>
    </xdr:to>
    <xdr:sp macro="" textlink="">
      <xdr:nvSpPr>
        <xdr:cNvPr id="888" name="楕円 887"/>
        <xdr:cNvSpPr/>
      </xdr:nvSpPr>
      <xdr:spPr>
        <a:xfrm>
          <a:off x="20383500" y="120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22220</xdr:rowOff>
    </xdr:from>
    <xdr:ext cx="599010" cy="259045"/>
    <xdr:sp macro="" textlink="">
      <xdr:nvSpPr>
        <xdr:cNvPr id="889" name="テキスト ボックス 888"/>
        <xdr:cNvSpPr txBox="1"/>
      </xdr:nvSpPr>
      <xdr:spPr>
        <a:xfrm>
          <a:off x="20134795" y="1185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66220</xdr:rowOff>
    </xdr:from>
    <xdr:to>
      <xdr:col>102</xdr:col>
      <xdr:colOff>165100</xdr:colOff>
      <xdr:row>70</xdr:row>
      <xdr:rowOff>167820</xdr:rowOff>
    </xdr:to>
    <xdr:sp macro="" textlink="">
      <xdr:nvSpPr>
        <xdr:cNvPr id="890" name="楕円 889"/>
        <xdr:cNvSpPr/>
      </xdr:nvSpPr>
      <xdr:spPr>
        <a:xfrm>
          <a:off x="19494500" y="120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12897</xdr:rowOff>
    </xdr:from>
    <xdr:ext cx="599010" cy="259045"/>
    <xdr:sp macro="" textlink="">
      <xdr:nvSpPr>
        <xdr:cNvPr id="891" name="テキスト ボックス 890"/>
        <xdr:cNvSpPr txBox="1"/>
      </xdr:nvSpPr>
      <xdr:spPr>
        <a:xfrm>
          <a:off x="19245795" y="1184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32240</xdr:rowOff>
    </xdr:from>
    <xdr:to>
      <xdr:col>98</xdr:col>
      <xdr:colOff>38100</xdr:colOff>
      <xdr:row>71</xdr:row>
      <xdr:rowOff>133840</xdr:rowOff>
    </xdr:to>
    <xdr:sp macro="" textlink="">
      <xdr:nvSpPr>
        <xdr:cNvPr id="892" name="楕円 891"/>
        <xdr:cNvSpPr/>
      </xdr:nvSpPr>
      <xdr:spPr>
        <a:xfrm>
          <a:off x="18605500" y="122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150367</xdr:rowOff>
    </xdr:from>
    <xdr:ext cx="599010" cy="259045"/>
    <xdr:sp macro="" textlink="">
      <xdr:nvSpPr>
        <xdr:cNvPr id="893" name="テキスト ボックス 892"/>
        <xdr:cNvSpPr txBox="1"/>
      </xdr:nvSpPr>
      <xdr:spPr>
        <a:xfrm>
          <a:off x="18356795" y="1198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904" name="直線コネクタ 90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905" name="テキスト ボックス 90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6" name="直線コネクタ 90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7" name="テキスト ボックス 90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9" name="テキスト ボックス 90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10" name="直線コネクタ 90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11" name="テキスト ボックス 91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12" name="直線コネクタ 91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13" name="テキスト ボックス 912"/>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4" name="直線コネクタ 91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15" name="テキスト ボックス 91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17" name="直線コネクタ 916"/>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18"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9" name="直線コネクタ 91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20"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21" name="直線コネクタ 920"/>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22" name="直線コネクタ 92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23"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24" name="フローチャート: 判断 923"/>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25" name="直線コネクタ 92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26" name="フローチャート: 判断 925"/>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27" name="テキスト ボックス 926"/>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8" name="直線コネクタ 92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29" name="フローチャート: 判断 928"/>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30" name="テキスト ボックス 929"/>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31" name="直線コネクタ 93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32" name="フローチャート: 判断 931"/>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33" name="テキスト ボックス 932"/>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34" name="フローチャート: 判断 933"/>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35" name="テキスト ボックス 934"/>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6" name="テキスト ボックス 93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7" name="テキスト ボックス 93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8" name="テキスト ボックス 93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9" name="テキスト ボックス 93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0" name="テキスト ボックス 93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41" name="楕円 94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42"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43" name="楕円 94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44" name="テキスト ボックス 94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45" name="楕円 94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6" name="テキスト ボックス 94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7" name="楕円 94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8" name="テキスト ボックス 94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9" name="楕円 94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50" name="テキスト ボックス 94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1" name="正方形/長方形 95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2" name="正方形/長方形 95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3" name="テキスト ボックス 95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1,691,450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円となっている。人口が類似団体に比べ著しく少ないため、住民一人当たりのコストは高くなる傾向がある。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人件費は、住民一人当たり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205,484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円となっており、類似団体に比べて高い水準にある。人口の減少が進んでいることから、引き続き高い水準となっている。前年度と比べると、会計年度任用職員手当等の増に伴い増額となったもの。</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124,739</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円となっており、類似団体と比べて高い水準にある。前年度と比べると、市立診療所の移転改築に係る経費が減額となったもの。</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維持補修費は、住民一人当たり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51,838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円となっており、類似団体と比べて高い水準にある。市内各所の公共施設等の老朽化が著しく修繕料等の経費が年々増加している。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公債費は、住民一人当たり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588,745</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円となっており、類似団体と比べて高い水準にある。再生振替特例債の元利償還金が主な要因である。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232,297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円となっており、類似団体と比べて高い水準にある。高齢化が進み社会保障関係経費が増加しているもの。前年度と比べると、物価高騰対策に係る経費が減額になったもの。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北海道夕張市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6,107
6,085
763.07
10,439,038
10,329,686
97,486
4,958,302
17,399,548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68.1
104.5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113983</xdr:rowOff>
    </xdr:from>
    <xdr:to>
      <xdr:col>24</xdr:col>
      <xdr:colOff>63500</xdr:colOff>
      <xdr:row>35</xdr:row>
      <xdr:rowOff>65786</xdr:rowOff>
    </xdr:to>
    <xdr:cxnSp macro="">
      <xdr:nvCxnSpPr>
        <xdr:cNvPr id="61" name="直線コネクタ 60"/>
        <xdr:cNvCxnSpPr/>
      </xdr:nvCxnSpPr>
      <xdr:spPr>
        <a:xfrm flipV="1">
          <a:off x="3797300" y="5943283"/>
          <a:ext cx="838200" cy="1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65786</xdr:rowOff>
    </xdr:from>
    <xdr:to>
      <xdr:col>19</xdr:col>
      <xdr:colOff>177800</xdr:colOff>
      <xdr:row>35</xdr:row>
      <xdr:rowOff>101219</xdr:rowOff>
    </xdr:to>
    <xdr:cxnSp macro="">
      <xdr:nvCxnSpPr>
        <xdr:cNvPr id="64" name="直線コネクタ 63"/>
        <xdr:cNvCxnSpPr/>
      </xdr:nvCxnSpPr>
      <xdr:spPr>
        <a:xfrm flipV="1">
          <a:off x="2908300" y="606653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101219</xdr:rowOff>
    </xdr:from>
    <xdr:to>
      <xdr:col>15</xdr:col>
      <xdr:colOff>50800</xdr:colOff>
      <xdr:row>36</xdr:row>
      <xdr:rowOff>14351</xdr:rowOff>
    </xdr:to>
    <xdr:cxnSp macro="">
      <xdr:nvCxnSpPr>
        <xdr:cNvPr id="67" name="直線コネクタ 66"/>
        <xdr:cNvCxnSpPr/>
      </xdr:nvCxnSpPr>
      <xdr:spPr>
        <a:xfrm flipV="1">
          <a:off x="2019300" y="6101969"/>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122936</xdr:rowOff>
    </xdr:from>
    <xdr:to>
      <xdr:col>10</xdr:col>
      <xdr:colOff>114300</xdr:colOff>
      <xdr:row>36</xdr:row>
      <xdr:rowOff>14351</xdr:rowOff>
    </xdr:to>
    <xdr:cxnSp macro="">
      <xdr:nvCxnSpPr>
        <xdr:cNvPr id="70" name="直線コネクタ 69"/>
        <xdr:cNvCxnSpPr/>
      </xdr:nvCxnSpPr>
      <xdr:spPr>
        <a:xfrm>
          <a:off x="1130300" y="5780786"/>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63183</xdr:rowOff>
    </xdr:from>
    <xdr:to>
      <xdr:col>24</xdr:col>
      <xdr:colOff>114300</xdr:colOff>
      <xdr:row>34</xdr:row>
      <xdr:rowOff>164783</xdr:rowOff>
    </xdr:to>
    <xdr:sp macro="" textlink="">
      <xdr:nvSpPr>
        <xdr:cNvPr id="80" name="楕円 79"/>
        <xdr:cNvSpPr/>
      </xdr:nvSpPr>
      <xdr:spPr>
        <a:xfrm>
          <a:off x="4584700" y="58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86060</xdr:rowOff>
    </xdr:from>
    <xdr:ext cx="469744" cy="259045"/>
    <xdr:sp macro="" textlink="">
      <xdr:nvSpPr>
        <xdr:cNvPr id="81" name="議会費該当値テキスト"/>
        <xdr:cNvSpPr txBox="1"/>
      </xdr:nvSpPr>
      <xdr:spPr>
        <a:xfrm>
          <a:off x="4686300" y="574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14986</xdr:rowOff>
    </xdr:from>
    <xdr:to>
      <xdr:col>20</xdr:col>
      <xdr:colOff>38100</xdr:colOff>
      <xdr:row>35</xdr:row>
      <xdr:rowOff>116586</xdr:rowOff>
    </xdr:to>
    <xdr:sp macro="" textlink="">
      <xdr:nvSpPr>
        <xdr:cNvPr id="82" name="楕円 81"/>
        <xdr:cNvSpPr/>
      </xdr:nvSpPr>
      <xdr:spPr>
        <a:xfrm>
          <a:off x="3746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133113</xdr:rowOff>
    </xdr:from>
    <xdr:ext cx="469744" cy="259045"/>
    <xdr:sp macro="" textlink="">
      <xdr:nvSpPr>
        <xdr:cNvPr id="83" name="テキスト ボックス 82"/>
        <xdr:cNvSpPr txBox="1"/>
      </xdr:nvSpPr>
      <xdr:spPr>
        <a:xfrm>
          <a:off x="3562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50419</xdr:rowOff>
    </xdr:from>
    <xdr:to>
      <xdr:col>15</xdr:col>
      <xdr:colOff>101600</xdr:colOff>
      <xdr:row>35</xdr:row>
      <xdr:rowOff>152019</xdr:rowOff>
    </xdr:to>
    <xdr:sp macro="" textlink="">
      <xdr:nvSpPr>
        <xdr:cNvPr id="84" name="楕円 83"/>
        <xdr:cNvSpPr/>
      </xdr:nvSpPr>
      <xdr:spPr>
        <a:xfrm>
          <a:off x="2857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168546</xdr:rowOff>
    </xdr:from>
    <xdr:ext cx="469744" cy="259045"/>
    <xdr:sp macro="" textlink="">
      <xdr:nvSpPr>
        <xdr:cNvPr id="85" name="テキスト ボックス 84"/>
        <xdr:cNvSpPr txBox="1"/>
      </xdr:nvSpPr>
      <xdr:spPr>
        <a:xfrm>
          <a:off x="2673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135001</xdr:rowOff>
    </xdr:from>
    <xdr:to>
      <xdr:col>10</xdr:col>
      <xdr:colOff>165100</xdr:colOff>
      <xdr:row>36</xdr:row>
      <xdr:rowOff>65151</xdr:rowOff>
    </xdr:to>
    <xdr:sp macro="" textlink="">
      <xdr:nvSpPr>
        <xdr:cNvPr id="86" name="楕円 85"/>
        <xdr:cNvSpPr/>
      </xdr:nvSpPr>
      <xdr:spPr>
        <a:xfrm>
          <a:off x="1968500" y="61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81678</xdr:rowOff>
    </xdr:from>
    <xdr:ext cx="469744" cy="259045"/>
    <xdr:sp macro="" textlink="">
      <xdr:nvSpPr>
        <xdr:cNvPr id="87" name="テキスト ボックス 86"/>
        <xdr:cNvSpPr txBox="1"/>
      </xdr:nvSpPr>
      <xdr:spPr>
        <a:xfrm>
          <a:off x="1784428" y="59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72136</xdr:rowOff>
    </xdr:from>
    <xdr:to>
      <xdr:col>6</xdr:col>
      <xdr:colOff>38100</xdr:colOff>
      <xdr:row>34</xdr:row>
      <xdr:rowOff>2286</xdr:rowOff>
    </xdr:to>
    <xdr:sp macro="" textlink="">
      <xdr:nvSpPr>
        <xdr:cNvPr id="88" name="楕円 87"/>
        <xdr:cNvSpPr/>
      </xdr:nvSpPr>
      <xdr:spPr>
        <a:xfrm>
          <a:off x="1079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18813</xdr:rowOff>
    </xdr:from>
    <xdr:ext cx="469744" cy="259045"/>
    <xdr:sp macro="" textlink="">
      <xdr:nvSpPr>
        <xdr:cNvPr id="89" name="テキスト ボックス 88"/>
        <xdr:cNvSpPr txBox="1"/>
      </xdr:nvSpPr>
      <xdr:spPr>
        <a:xfrm>
          <a:off x="895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79056</xdr:rowOff>
    </xdr:from>
    <xdr:to>
      <xdr:col>24</xdr:col>
      <xdr:colOff>63500</xdr:colOff>
      <xdr:row>57</xdr:row>
      <xdr:rowOff>123272</xdr:rowOff>
    </xdr:to>
    <xdr:cxnSp macro="">
      <xdr:nvCxnSpPr>
        <xdr:cNvPr id="118" name="直線コネクタ 117"/>
        <xdr:cNvCxnSpPr/>
      </xdr:nvCxnSpPr>
      <xdr:spPr>
        <a:xfrm>
          <a:off x="3797300" y="9851706"/>
          <a:ext cx="838200" cy="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41916</xdr:rowOff>
    </xdr:from>
    <xdr:to>
      <xdr:col>19</xdr:col>
      <xdr:colOff>177800</xdr:colOff>
      <xdr:row>57</xdr:row>
      <xdr:rowOff>79056</xdr:rowOff>
    </xdr:to>
    <xdr:cxnSp macro="">
      <xdr:nvCxnSpPr>
        <xdr:cNvPr id="121" name="直線コネクタ 120"/>
        <xdr:cNvCxnSpPr/>
      </xdr:nvCxnSpPr>
      <xdr:spPr>
        <a:xfrm>
          <a:off x="2908300" y="9814566"/>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41916</xdr:rowOff>
    </xdr:from>
    <xdr:to>
      <xdr:col>15</xdr:col>
      <xdr:colOff>50800</xdr:colOff>
      <xdr:row>57</xdr:row>
      <xdr:rowOff>93062</xdr:rowOff>
    </xdr:to>
    <xdr:cxnSp macro="">
      <xdr:nvCxnSpPr>
        <xdr:cNvPr id="124" name="直線コネクタ 123"/>
        <xdr:cNvCxnSpPr/>
      </xdr:nvCxnSpPr>
      <xdr:spPr>
        <a:xfrm flipV="1">
          <a:off x="2019300" y="9814566"/>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115085</xdr:rowOff>
    </xdr:from>
    <xdr:to>
      <xdr:col>10</xdr:col>
      <xdr:colOff>114300</xdr:colOff>
      <xdr:row>57</xdr:row>
      <xdr:rowOff>93062</xdr:rowOff>
    </xdr:to>
    <xdr:cxnSp macro="">
      <xdr:nvCxnSpPr>
        <xdr:cNvPr id="127" name="直線コネクタ 126"/>
        <xdr:cNvCxnSpPr/>
      </xdr:nvCxnSpPr>
      <xdr:spPr>
        <a:xfrm>
          <a:off x="1130300" y="9716285"/>
          <a:ext cx="889000" cy="14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72472</xdr:rowOff>
    </xdr:from>
    <xdr:to>
      <xdr:col>24</xdr:col>
      <xdr:colOff>114300</xdr:colOff>
      <xdr:row>58</xdr:row>
      <xdr:rowOff>2622</xdr:rowOff>
    </xdr:to>
    <xdr:sp macro="" textlink="">
      <xdr:nvSpPr>
        <xdr:cNvPr id="137" name="楕円 136"/>
        <xdr:cNvSpPr/>
      </xdr:nvSpPr>
      <xdr:spPr>
        <a:xfrm>
          <a:off x="4584700" y="98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95349</xdr:rowOff>
    </xdr:from>
    <xdr:ext cx="599010" cy="259045"/>
    <xdr:sp macro="" textlink="">
      <xdr:nvSpPr>
        <xdr:cNvPr id="138" name="総務費該当値テキスト"/>
        <xdr:cNvSpPr txBox="1"/>
      </xdr:nvSpPr>
      <xdr:spPr>
        <a:xfrm>
          <a:off x="4686300" y="969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28256</xdr:rowOff>
    </xdr:from>
    <xdr:to>
      <xdr:col>20</xdr:col>
      <xdr:colOff>38100</xdr:colOff>
      <xdr:row>57</xdr:row>
      <xdr:rowOff>129856</xdr:rowOff>
    </xdr:to>
    <xdr:sp macro="" textlink="">
      <xdr:nvSpPr>
        <xdr:cNvPr id="139" name="楕円 138"/>
        <xdr:cNvSpPr/>
      </xdr:nvSpPr>
      <xdr:spPr>
        <a:xfrm>
          <a:off x="3746500" y="98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146383</xdr:rowOff>
    </xdr:from>
    <xdr:ext cx="599010" cy="259045"/>
    <xdr:sp macro="" textlink="">
      <xdr:nvSpPr>
        <xdr:cNvPr id="140" name="テキスト ボックス 139"/>
        <xdr:cNvSpPr txBox="1"/>
      </xdr:nvSpPr>
      <xdr:spPr>
        <a:xfrm>
          <a:off x="3497795" y="957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162566</xdr:rowOff>
    </xdr:from>
    <xdr:to>
      <xdr:col>15</xdr:col>
      <xdr:colOff>101600</xdr:colOff>
      <xdr:row>57</xdr:row>
      <xdr:rowOff>92716</xdr:rowOff>
    </xdr:to>
    <xdr:sp macro="" textlink="">
      <xdr:nvSpPr>
        <xdr:cNvPr id="141" name="楕円 140"/>
        <xdr:cNvSpPr/>
      </xdr:nvSpPr>
      <xdr:spPr>
        <a:xfrm>
          <a:off x="2857500" y="97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109243</xdr:rowOff>
    </xdr:from>
    <xdr:ext cx="599010" cy="259045"/>
    <xdr:sp macro="" textlink="">
      <xdr:nvSpPr>
        <xdr:cNvPr id="142" name="テキスト ボックス 141"/>
        <xdr:cNvSpPr txBox="1"/>
      </xdr:nvSpPr>
      <xdr:spPr>
        <a:xfrm>
          <a:off x="2608795" y="95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42262</xdr:rowOff>
    </xdr:from>
    <xdr:to>
      <xdr:col>10</xdr:col>
      <xdr:colOff>165100</xdr:colOff>
      <xdr:row>57</xdr:row>
      <xdr:rowOff>143862</xdr:rowOff>
    </xdr:to>
    <xdr:sp macro="" textlink="">
      <xdr:nvSpPr>
        <xdr:cNvPr id="143" name="楕円 142"/>
        <xdr:cNvSpPr/>
      </xdr:nvSpPr>
      <xdr:spPr>
        <a:xfrm>
          <a:off x="1968500" y="981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160389</xdr:rowOff>
    </xdr:from>
    <xdr:ext cx="599010" cy="259045"/>
    <xdr:sp macro="" textlink="">
      <xdr:nvSpPr>
        <xdr:cNvPr id="144" name="テキスト ボックス 143"/>
        <xdr:cNvSpPr txBox="1"/>
      </xdr:nvSpPr>
      <xdr:spPr>
        <a:xfrm>
          <a:off x="1719795" y="959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64285</xdr:rowOff>
    </xdr:from>
    <xdr:to>
      <xdr:col>6</xdr:col>
      <xdr:colOff>38100</xdr:colOff>
      <xdr:row>56</xdr:row>
      <xdr:rowOff>165885</xdr:rowOff>
    </xdr:to>
    <xdr:sp macro="" textlink="">
      <xdr:nvSpPr>
        <xdr:cNvPr id="145" name="楕円 144"/>
        <xdr:cNvSpPr/>
      </xdr:nvSpPr>
      <xdr:spPr>
        <a:xfrm>
          <a:off x="1079500" y="96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10962</xdr:rowOff>
    </xdr:from>
    <xdr:ext cx="599010" cy="259045"/>
    <xdr:sp macro="" textlink="">
      <xdr:nvSpPr>
        <xdr:cNvPr id="146" name="テキスト ボックス 145"/>
        <xdr:cNvSpPr txBox="1"/>
      </xdr:nvSpPr>
      <xdr:spPr>
        <a:xfrm>
          <a:off x="830795" y="944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171005</xdr:rowOff>
    </xdr:from>
    <xdr:to>
      <xdr:col>24</xdr:col>
      <xdr:colOff>63500</xdr:colOff>
      <xdr:row>74</xdr:row>
      <xdr:rowOff>8568</xdr:rowOff>
    </xdr:to>
    <xdr:cxnSp macro="">
      <xdr:nvCxnSpPr>
        <xdr:cNvPr id="178" name="直線コネクタ 177"/>
        <xdr:cNvCxnSpPr/>
      </xdr:nvCxnSpPr>
      <xdr:spPr>
        <a:xfrm flipV="1">
          <a:off x="3797300" y="12686855"/>
          <a:ext cx="8382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8568</xdr:rowOff>
    </xdr:from>
    <xdr:to>
      <xdr:col>19</xdr:col>
      <xdr:colOff>177800</xdr:colOff>
      <xdr:row>74</xdr:row>
      <xdr:rowOff>128557</xdr:rowOff>
    </xdr:to>
    <xdr:cxnSp macro="">
      <xdr:nvCxnSpPr>
        <xdr:cNvPr id="181" name="直線コネクタ 180"/>
        <xdr:cNvCxnSpPr/>
      </xdr:nvCxnSpPr>
      <xdr:spPr>
        <a:xfrm flipV="1">
          <a:off x="2908300" y="12695868"/>
          <a:ext cx="889000" cy="1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109913</xdr:rowOff>
    </xdr:from>
    <xdr:to>
      <xdr:col>15</xdr:col>
      <xdr:colOff>50800</xdr:colOff>
      <xdr:row>74</xdr:row>
      <xdr:rowOff>128557</xdr:rowOff>
    </xdr:to>
    <xdr:cxnSp macro="">
      <xdr:nvCxnSpPr>
        <xdr:cNvPr id="184" name="直線コネクタ 183"/>
        <xdr:cNvCxnSpPr/>
      </xdr:nvCxnSpPr>
      <xdr:spPr>
        <a:xfrm>
          <a:off x="2019300" y="12797213"/>
          <a:ext cx="8890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15704</xdr:rowOff>
    </xdr:from>
    <xdr:to>
      <xdr:col>10</xdr:col>
      <xdr:colOff>114300</xdr:colOff>
      <xdr:row>74</xdr:row>
      <xdr:rowOff>109913</xdr:rowOff>
    </xdr:to>
    <xdr:cxnSp macro="">
      <xdr:nvCxnSpPr>
        <xdr:cNvPr id="187" name="直線コネクタ 186"/>
        <xdr:cNvCxnSpPr/>
      </xdr:nvCxnSpPr>
      <xdr:spPr>
        <a:xfrm>
          <a:off x="1130300" y="12703004"/>
          <a:ext cx="889000" cy="9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120205</xdr:rowOff>
    </xdr:from>
    <xdr:to>
      <xdr:col>24</xdr:col>
      <xdr:colOff>114300</xdr:colOff>
      <xdr:row>74</xdr:row>
      <xdr:rowOff>50355</xdr:rowOff>
    </xdr:to>
    <xdr:sp macro="" textlink="">
      <xdr:nvSpPr>
        <xdr:cNvPr id="197" name="楕円 196"/>
        <xdr:cNvSpPr/>
      </xdr:nvSpPr>
      <xdr:spPr>
        <a:xfrm>
          <a:off x="4584700" y="126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143082</xdr:rowOff>
    </xdr:from>
    <xdr:ext cx="599010" cy="259045"/>
    <xdr:sp macro="" textlink="">
      <xdr:nvSpPr>
        <xdr:cNvPr id="198" name="民生費該当値テキスト"/>
        <xdr:cNvSpPr txBox="1"/>
      </xdr:nvSpPr>
      <xdr:spPr>
        <a:xfrm>
          <a:off x="4686300" y="1248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129218</xdr:rowOff>
    </xdr:from>
    <xdr:to>
      <xdr:col>20</xdr:col>
      <xdr:colOff>38100</xdr:colOff>
      <xdr:row>74</xdr:row>
      <xdr:rowOff>59368</xdr:rowOff>
    </xdr:to>
    <xdr:sp macro="" textlink="">
      <xdr:nvSpPr>
        <xdr:cNvPr id="199" name="楕円 198"/>
        <xdr:cNvSpPr/>
      </xdr:nvSpPr>
      <xdr:spPr>
        <a:xfrm>
          <a:off x="3746500" y="126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75895</xdr:rowOff>
    </xdr:from>
    <xdr:ext cx="599010" cy="259045"/>
    <xdr:sp macro="" textlink="">
      <xdr:nvSpPr>
        <xdr:cNvPr id="200" name="テキスト ボックス 199"/>
        <xdr:cNvSpPr txBox="1"/>
      </xdr:nvSpPr>
      <xdr:spPr>
        <a:xfrm>
          <a:off x="3497795" y="1242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77757</xdr:rowOff>
    </xdr:from>
    <xdr:to>
      <xdr:col>15</xdr:col>
      <xdr:colOff>101600</xdr:colOff>
      <xdr:row>75</xdr:row>
      <xdr:rowOff>7907</xdr:rowOff>
    </xdr:to>
    <xdr:sp macro="" textlink="">
      <xdr:nvSpPr>
        <xdr:cNvPr id="201" name="楕円 200"/>
        <xdr:cNvSpPr/>
      </xdr:nvSpPr>
      <xdr:spPr>
        <a:xfrm>
          <a:off x="2857500" y="127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24434</xdr:rowOff>
    </xdr:from>
    <xdr:ext cx="599010" cy="259045"/>
    <xdr:sp macro="" textlink="">
      <xdr:nvSpPr>
        <xdr:cNvPr id="202" name="テキスト ボックス 201"/>
        <xdr:cNvSpPr txBox="1"/>
      </xdr:nvSpPr>
      <xdr:spPr>
        <a:xfrm>
          <a:off x="2608795" y="1254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59113</xdr:rowOff>
    </xdr:from>
    <xdr:to>
      <xdr:col>10</xdr:col>
      <xdr:colOff>165100</xdr:colOff>
      <xdr:row>74</xdr:row>
      <xdr:rowOff>160713</xdr:rowOff>
    </xdr:to>
    <xdr:sp macro="" textlink="">
      <xdr:nvSpPr>
        <xdr:cNvPr id="203" name="楕円 202"/>
        <xdr:cNvSpPr/>
      </xdr:nvSpPr>
      <xdr:spPr>
        <a:xfrm>
          <a:off x="1968500" y="127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5790</xdr:rowOff>
    </xdr:from>
    <xdr:ext cx="599010" cy="259045"/>
    <xdr:sp macro="" textlink="">
      <xdr:nvSpPr>
        <xdr:cNvPr id="204" name="テキスト ボックス 203"/>
        <xdr:cNvSpPr txBox="1"/>
      </xdr:nvSpPr>
      <xdr:spPr>
        <a:xfrm>
          <a:off x="1719795" y="1252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136354</xdr:rowOff>
    </xdr:from>
    <xdr:to>
      <xdr:col>6</xdr:col>
      <xdr:colOff>38100</xdr:colOff>
      <xdr:row>74</xdr:row>
      <xdr:rowOff>66504</xdr:rowOff>
    </xdr:to>
    <xdr:sp macro="" textlink="">
      <xdr:nvSpPr>
        <xdr:cNvPr id="205" name="楕円 204"/>
        <xdr:cNvSpPr/>
      </xdr:nvSpPr>
      <xdr:spPr>
        <a:xfrm>
          <a:off x="1079500" y="126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83031</xdr:rowOff>
    </xdr:from>
    <xdr:ext cx="599010" cy="259045"/>
    <xdr:sp macro="" textlink="">
      <xdr:nvSpPr>
        <xdr:cNvPr id="206" name="テキスト ボックス 205"/>
        <xdr:cNvSpPr txBox="1"/>
      </xdr:nvSpPr>
      <xdr:spPr>
        <a:xfrm>
          <a:off x="830795" y="124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19393</xdr:rowOff>
    </xdr:from>
    <xdr:to>
      <xdr:col>24</xdr:col>
      <xdr:colOff>63500</xdr:colOff>
      <xdr:row>99</xdr:row>
      <xdr:rowOff>64629</xdr:rowOff>
    </xdr:to>
    <xdr:cxnSp macro="">
      <xdr:nvCxnSpPr>
        <xdr:cNvPr id="237" name="直線コネクタ 236"/>
        <xdr:cNvCxnSpPr/>
      </xdr:nvCxnSpPr>
      <xdr:spPr>
        <a:xfrm>
          <a:off x="3797300" y="16992943"/>
          <a:ext cx="8382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118579</xdr:rowOff>
    </xdr:from>
    <xdr:to>
      <xdr:col>19</xdr:col>
      <xdr:colOff>177800</xdr:colOff>
      <xdr:row>99</xdr:row>
      <xdr:rowOff>19393</xdr:rowOff>
    </xdr:to>
    <xdr:cxnSp macro="">
      <xdr:nvCxnSpPr>
        <xdr:cNvPr id="240" name="直線コネクタ 239"/>
        <xdr:cNvCxnSpPr/>
      </xdr:nvCxnSpPr>
      <xdr:spPr>
        <a:xfrm>
          <a:off x="2908300" y="16920679"/>
          <a:ext cx="889000" cy="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118579</xdr:rowOff>
    </xdr:from>
    <xdr:to>
      <xdr:col>15</xdr:col>
      <xdr:colOff>50800</xdr:colOff>
      <xdr:row>99</xdr:row>
      <xdr:rowOff>42822</xdr:rowOff>
    </xdr:to>
    <xdr:cxnSp macro="">
      <xdr:nvCxnSpPr>
        <xdr:cNvPr id="243" name="直線コネクタ 242"/>
        <xdr:cNvCxnSpPr/>
      </xdr:nvCxnSpPr>
      <xdr:spPr>
        <a:xfrm flipV="1">
          <a:off x="2019300" y="16920679"/>
          <a:ext cx="889000" cy="9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42822</xdr:rowOff>
    </xdr:from>
    <xdr:to>
      <xdr:col>10</xdr:col>
      <xdr:colOff>114300</xdr:colOff>
      <xdr:row>99</xdr:row>
      <xdr:rowOff>68588</xdr:rowOff>
    </xdr:to>
    <xdr:cxnSp macro="">
      <xdr:nvCxnSpPr>
        <xdr:cNvPr id="246" name="直線コネクタ 245"/>
        <xdr:cNvCxnSpPr/>
      </xdr:nvCxnSpPr>
      <xdr:spPr>
        <a:xfrm flipV="1">
          <a:off x="1130300" y="17016372"/>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13829</xdr:rowOff>
    </xdr:from>
    <xdr:to>
      <xdr:col>24</xdr:col>
      <xdr:colOff>114300</xdr:colOff>
      <xdr:row>99</xdr:row>
      <xdr:rowOff>115429</xdr:rowOff>
    </xdr:to>
    <xdr:sp macro="" textlink="">
      <xdr:nvSpPr>
        <xdr:cNvPr id="256" name="楕円 255"/>
        <xdr:cNvSpPr/>
      </xdr:nvSpPr>
      <xdr:spPr>
        <a:xfrm>
          <a:off x="4584700" y="169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144656</xdr:rowOff>
    </xdr:from>
    <xdr:ext cx="599010" cy="259045"/>
    <xdr:sp macro="" textlink="">
      <xdr:nvSpPr>
        <xdr:cNvPr id="257" name="衛生費該当値テキスト"/>
        <xdr:cNvSpPr txBox="1"/>
      </xdr:nvSpPr>
      <xdr:spPr>
        <a:xfrm>
          <a:off x="4686300" y="1677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140043</xdr:rowOff>
    </xdr:from>
    <xdr:to>
      <xdr:col>20</xdr:col>
      <xdr:colOff>38100</xdr:colOff>
      <xdr:row>99</xdr:row>
      <xdr:rowOff>70193</xdr:rowOff>
    </xdr:to>
    <xdr:sp macro="" textlink="">
      <xdr:nvSpPr>
        <xdr:cNvPr id="258" name="楕円 257"/>
        <xdr:cNvSpPr/>
      </xdr:nvSpPr>
      <xdr:spPr>
        <a:xfrm>
          <a:off x="3746500" y="169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86720</xdr:rowOff>
    </xdr:from>
    <xdr:ext cx="599010" cy="259045"/>
    <xdr:sp macro="" textlink="">
      <xdr:nvSpPr>
        <xdr:cNvPr id="259" name="テキスト ボックス 258"/>
        <xdr:cNvSpPr txBox="1"/>
      </xdr:nvSpPr>
      <xdr:spPr>
        <a:xfrm>
          <a:off x="3497795" y="1671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67779</xdr:rowOff>
    </xdr:from>
    <xdr:to>
      <xdr:col>15</xdr:col>
      <xdr:colOff>101600</xdr:colOff>
      <xdr:row>98</xdr:row>
      <xdr:rowOff>169379</xdr:rowOff>
    </xdr:to>
    <xdr:sp macro="" textlink="">
      <xdr:nvSpPr>
        <xdr:cNvPr id="260" name="楕円 259"/>
        <xdr:cNvSpPr/>
      </xdr:nvSpPr>
      <xdr:spPr>
        <a:xfrm>
          <a:off x="2857500" y="1686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14456</xdr:rowOff>
    </xdr:from>
    <xdr:ext cx="599010" cy="259045"/>
    <xdr:sp macro="" textlink="">
      <xdr:nvSpPr>
        <xdr:cNvPr id="261" name="テキスト ボックス 260"/>
        <xdr:cNvSpPr txBox="1"/>
      </xdr:nvSpPr>
      <xdr:spPr>
        <a:xfrm>
          <a:off x="2608795" y="1664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163472</xdr:rowOff>
    </xdr:from>
    <xdr:to>
      <xdr:col>10</xdr:col>
      <xdr:colOff>165100</xdr:colOff>
      <xdr:row>99</xdr:row>
      <xdr:rowOff>93622</xdr:rowOff>
    </xdr:to>
    <xdr:sp macro="" textlink="">
      <xdr:nvSpPr>
        <xdr:cNvPr id="262" name="楕円 261"/>
        <xdr:cNvSpPr/>
      </xdr:nvSpPr>
      <xdr:spPr>
        <a:xfrm>
          <a:off x="1968500" y="169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110149</xdr:rowOff>
    </xdr:from>
    <xdr:ext cx="599010" cy="259045"/>
    <xdr:sp macro="" textlink="">
      <xdr:nvSpPr>
        <xdr:cNvPr id="263" name="テキスト ボックス 262"/>
        <xdr:cNvSpPr txBox="1"/>
      </xdr:nvSpPr>
      <xdr:spPr>
        <a:xfrm>
          <a:off x="1719795" y="167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17788</xdr:rowOff>
    </xdr:from>
    <xdr:to>
      <xdr:col>6</xdr:col>
      <xdr:colOff>38100</xdr:colOff>
      <xdr:row>99</xdr:row>
      <xdr:rowOff>119388</xdr:rowOff>
    </xdr:to>
    <xdr:sp macro="" textlink="">
      <xdr:nvSpPr>
        <xdr:cNvPr id="264" name="楕円 263"/>
        <xdr:cNvSpPr/>
      </xdr:nvSpPr>
      <xdr:spPr>
        <a:xfrm>
          <a:off x="1079500" y="169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135915</xdr:rowOff>
    </xdr:from>
    <xdr:ext cx="534377" cy="259045"/>
    <xdr:sp macro="" textlink="">
      <xdr:nvSpPr>
        <xdr:cNvPr id="265" name="テキスト ボックス 264"/>
        <xdr:cNvSpPr txBox="1"/>
      </xdr:nvSpPr>
      <xdr:spPr>
        <a:xfrm>
          <a:off x="863111" y="167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72403</xdr:rowOff>
    </xdr:from>
    <xdr:to>
      <xdr:col>55</xdr:col>
      <xdr:colOff>0</xdr:colOff>
      <xdr:row>58</xdr:row>
      <xdr:rowOff>103556</xdr:rowOff>
    </xdr:to>
    <xdr:cxnSp macro="">
      <xdr:nvCxnSpPr>
        <xdr:cNvPr id="353" name="直線コネクタ 352"/>
        <xdr:cNvCxnSpPr/>
      </xdr:nvCxnSpPr>
      <xdr:spPr>
        <a:xfrm flipV="1">
          <a:off x="9639300" y="10016503"/>
          <a:ext cx="838200" cy="3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93866</xdr:rowOff>
    </xdr:from>
    <xdr:to>
      <xdr:col>50</xdr:col>
      <xdr:colOff>114300</xdr:colOff>
      <xdr:row>58</xdr:row>
      <xdr:rowOff>103556</xdr:rowOff>
    </xdr:to>
    <xdr:cxnSp macro="">
      <xdr:nvCxnSpPr>
        <xdr:cNvPr id="356" name="直線コネクタ 355"/>
        <xdr:cNvCxnSpPr/>
      </xdr:nvCxnSpPr>
      <xdr:spPr>
        <a:xfrm>
          <a:off x="8750300" y="10037966"/>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67018</xdr:rowOff>
    </xdr:from>
    <xdr:to>
      <xdr:col>45</xdr:col>
      <xdr:colOff>177800</xdr:colOff>
      <xdr:row>58</xdr:row>
      <xdr:rowOff>93866</xdr:rowOff>
    </xdr:to>
    <xdr:cxnSp macro="">
      <xdr:nvCxnSpPr>
        <xdr:cNvPr id="359" name="直線コネクタ 358"/>
        <xdr:cNvCxnSpPr/>
      </xdr:nvCxnSpPr>
      <xdr:spPr>
        <a:xfrm>
          <a:off x="7861300" y="10011118"/>
          <a:ext cx="889000" cy="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67018</xdr:rowOff>
    </xdr:from>
    <xdr:to>
      <xdr:col>41</xdr:col>
      <xdr:colOff>50800</xdr:colOff>
      <xdr:row>58</xdr:row>
      <xdr:rowOff>75679</xdr:rowOff>
    </xdr:to>
    <xdr:cxnSp macro="">
      <xdr:nvCxnSpPr>
        <xdr:cNvPr id="362" name="直線コネクタ 361"/>
        <xdr:cNvCxnSpPr/>
      </xdr:nvCxnSpPr>
      <xdr:spPr>
        <a:xfrm flipV="1">
          <a:off x="6972300" y="10011118"/>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21603</xdr:rowOff>
    </xdr:from>
    <xdr:to>
      <xdr:col>55</xdr:col>
      <xdr:colOff>50800</xdr:colOff>
      <xdr:row>58</xdr:row>
      <xdr:rowOff>123203</xdr:rowOff>
    </xdr:to>
    <xdr:sp macro="" textlink="">
      <xdr:nvSpPr>
        <xdr:cNvPr id="372" name="楕円 371"/>
        <xdr:cNvSpPr/>
      </xdr:nvSpPr>
      <xdr:spPr>
        <a:xfrm>
          <a:off x="10426700" y="996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107980</xdr:rowOff>
    </xdr:from>
    <xdr:ext cx="534377" cy="259045"/>
    <xdr:sp macro="" textlink="">
      <xdr:nvSpPr>
        <xdr:cNvPr id="373" name="農林水産業費該当値テキスト"/>
        <xdr:cNvSpPr txBox="1"/>
      </xdr:nvSpPr>
      <xdr:spPr>
        <a:xfrm>
          <a:off x="10528300" y="98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52756</xdr:rowOff>
    </xdr:from>
    <xdr:to>
      <xdr:col>50</xdr:col>
      <xdr:colOff>165100</xdr:colOff>
      <xdr:row>58</xdr:row>
      <xdr:rowOff>154356</xdr:rowOff>
    </xdr:to>
    <xdr:sp macro="" textlink="">
      <xdr:nvSpPr>
        <xdr:cNvPr id="374" name="楕円 373"/>
        <xdr:cNvSpPr/>
      </xdr:nvSpPr>
      <xdr:spPr>
        <a:xfrm>
          <a:off x="9588500" y="99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145483</xdr:rowOff>
    </xdr:from>
    <xdr:ext cx="469744" cy="259045"/>
    <xdr:sp macro="" textlink="">
      <xdr:nvSpPr>
        <xdr:cNvPr id="375" name="テキスト ボックス 374"/>
        <xdr:cNvSpPr txBox="1"/>
      </xdr:nvSpPr>
      <xdr:spPr>
        <a:xfrm>
          <a:off x="9404428" y="1008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43066</xdr:rowOff>
    </xdr:from>
    <xdr:to>
      <xdr:col>46</xdr:col>
      <xdr:colOff>38100</xdr:colOff>
      <xdr:row>58</xdr:row>
      <xdr:rowOff>144666</xdr:rowOff>
    </xdr:to>
    <xdr:sp macro="" textlink="">
      <xdr:nvSpPr>
        <xdr:cNvPr id="376" name="楕円 375"/>
        <xdr:cNvSpPr/>
      </xdr:nvSpPr>
      <xdr:spPr>
        <a:xfrm>
          <a:off x="8699500" y="99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135793</xdr:rowOff>
    </xdr:from>
    <xdr:ext cx="469744" cy="259045"/>
    <xdr:sp macro="" textlink="">
      <xdr:nvSpPr>
        <xdr:cNvPr id="377" name="テキスト ボックス 376"/>
        <xdr:cNvSpPr txBox="1"/>
      </xdr:nvSpPr>
      <xdr:spPr>
        <a:xfrm>
          <a:off x="8515428" y="100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16218</xdr:rowOff>
    </xdr:from>
    <xdr:to>
      <xdr:col>41</xdr:col>
      <xdr:colOff>101600</xdr:colOff>
      <xdr:row>58</xdr:row>
      <xdr:rowOff>117818</xdr:rowOff>
    </xdr:to>
    <xdr:sp macro="" textlink="">
      <xdr:nvSpPr>
        <xdr:cNvPr id="378" name="楕円 377"/>
        <xdr:cNvSpPr/>
      </xdr:nvSpPr>
      <xdr:spPr>
        <a:xfrm>
          <a:off x="7810500" y="99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108945</xdr:rowOff>
    </xdr:from>
    <xdr:ext cx="534377" cy="259045"/>
    <xdr:sp macro="" textlink="">
      <xdr:nvSpPr>
        <xdr:cNvPr id="379" name="テキスト ボックス 378"/>
        <xdr:cNvSpPr txBox="1"/>
      </xdr:nvSpPr>
      <xdr:spPr>
        <a:xfrm>
          <a:off x="7594111" y="100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24879</xdr:rowOff>
    </xdr:from>
    <xdr:to>
      <xdr:col>36</xdr:col>
      <xdr:colOff>165100</xdr:colOff>
      <xdr:row>58</xdr:row>
      <xdr:rowOff>126479</xdr:rowOff>
    </xdr:to>
    <xdr:sp macro="" textlink="">
      <xdr:nvSpPr>
        <xdr:cNvPr id="380" name="楕円 379"/>
        <xdr:cNvSpPr/>
      </xdr:nvSpPr>
      <xdr:spPr>
        <a:xfrm>
          <a:off x="6921500" y="99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117606</xdr:rowOff>
    </xdr:from>
    <xdr:ext cx="534377" cy="259045"/>
    <xdr:sp macro="" textlink="">
      <xdr:nvSpPr>
        <xdr:cNvPr id="381" name="テキスト ボックス 380"/>
        <xdr:cNvSpPr txBox="1"/>
      </xdr:nvSpPr>
      <xdr:spPr>
        <a:xfrm>
          <a:off x="6705111" y="100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84164</xdr:rowOff>
    </xdr:from>
    <xdr:to>
      <xdr:col>55</xdr:col>
      <xdr:colOff>0</xdr:colOff>
      <xdr:row>78</xdr:row>
      <xdr:rowOff>86134</xdr:rowOff>
    </xdr:to>
    <xdr:cxnSp macro="">
      <xdr:nvCxnSpPr>
        <xdr:cNvPr id="408" name="直線コネクタ 407"/>
        <xdr:cNvCxnSpPr/>
      </xdr:nvCxnSpPr>
      <xdr:spPr>
        <a:xfrm flipV="1">
          <a:off x="9639300" y="13457264"/>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27997</xdr:rowOff>
    </xdr:from>
    <xdr:to>
      <xdr:col>50</xdr:col>
      <xdr:colOff>114300</xdr:colOff>
      <xdr:row>78</xdr:row>
      <xdr:rowOff>86134</xdr:rowOff>
    </xdr:to>
    <xdr:cxnSp macro="">
      <xdr:nvCxnSpPr>
        <xdr:cNvPr id="411" name="直線コネクタ 410"/>
        <xdr:cNvCxnSpPr/>
      </xdr:nvCxnSpPr>
      <xdr:spPr>
        <a:xfrm>
          <a:off x="8750300" y="13401097"/>
          <a:ext cx="889000" cy="5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27997</xdr:rowOff>
    </xdr:from>
    <xdr:to>
      <xdr:col>45</xdr:col>
      <xdr:colOff>177800</xdr:colOff>
      <xdr:row>78</xdr:row>
      <xdr:rowOff>55369</xdr:rowOff>
    </xdr:to>
    <xdr:cxnSp macro="">
      <xdr:nvCxnSpPr>
        <xdr:cNvPr id="414" name="直線コネクタ 413"/>
        <xdr:cNvCxnSpPr/>
      </xdr:nvCxnSpPr>
      <xdr:spPr>
        <a:xfrm flipV="1">
          <a:off x="7861300" y="13401097"/>
          <a:ext cx="889000" cy="2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55369</xdr:rowOff>
    </xdr:from>
    <xdr:to>
      <xdr:col>41</xdr:col>
      <xdr:colOff>50800</xdr:colOff>
      <xdr:row>78</xdr:row>
      <xdr:rowOff>93464</xdr:rowOff>
    </xdr:to>
    <xdr:cxnSp macro="">
      <xdr:nvCxnSpPr>
        <xdr:cNvPr id="417" name="直線コネクタ 416"/>
        <xdr:cNvCxnSpPr/>
      </xdr:nvCxnSpPr>
      <xdr:spPr>
        <a:xfrm flipV="1">
          <a:off x="6972300" y="13428469"/>
          <a:ext cx="889000" cy="3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33364</xdr:rowOff>
    </xdr:from>
    <xdr:to>
      <xdr:col>55</xdr:col>
      <xdr:colOff>50800</xdr:colOff>
      <xdr:row>78</xdr:row>
      <xdr:rowOff>134964</xdr:rowOff>
    </xdr:to>
    <xdr:sp macro="" textlink="">
      <xdr:nvSpPr>
        <xdr:cNvPr id="427" name="楕円 426"/>
        <xdr:cNvSpPr/>
      </xdr:nvSpPr>
      <xdr:spPr>
        <a:xfrm>
          <a:off x="10426700" y="134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35334</xdr:rowOff>
    </xdr:from>
    <xdr:to>
      <xdr:col>50</xdr:col>
      <xdr:colOff>165100</xdr:colOff>
      <xdr:row>78</xdr:row>
      <xdr:rowOff>136934</xdr:rowOff>
    </xdr:to>
    <xdr:sp macro="" textlink="">
      <xdr:nvSpPr>
        <xdr:cNvPr id="429" name="楕円 428"/>
        <xdr:cNvSpPr/>
      </xdr:nvSpPr>
      <xdr:spPr>
        <a:xfrm>
          <a:off x="9588500" y="1340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128061</xdr:rowOff>
    </xdr:from>
    <xdr:ext cx="534377" cy="259045"/>
    <xdr:sp macro="" textlink="">
      <xdr:nvSpPr>
        <xdr:cNvPr id="430" name="テキスト ボックス 429"/>
        <xdr:cNvSpPr txBox="1"/>
      </xdr:nvSpPr>
      <xdr:spPr>
        <a:xfrm>
          <a:off x="9372111" y="135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148647</xdr:rowOff>
    </xdr:from>
    <xdr:to>
      <xdr:col>46</xdr:col>
      <xdr:colOff>38100</xdr:colOff>
      <xdr:row>78</xdr:row>
      <xdr:rowOff>78797</xdr:rowOff>
    </xdr:to>
    <xdr:sp macro="" textlink="">
      <xdr:nvSpPr>
        <xdr:cNvPr id="431" name="楕円 430"/>
        <xdr:cNvSpPr/>
      </xdr:nvSpPr>
      <xdr:spPr>
        <a:xfrm>
          <a:off x="8699500" y="133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69924</xdr:rowOff>
    </xdr:from>
    <xdr:ext cx="534377" cy="259045"/>
    <xdr:sp macro="" textlink="">
      <xdr:nvSpPr>
        <xdr:cNvPr id="432" name="テキスト ボックス 431"/>
        <xdr:cNvSpPr txBox="1"/>
      </xdr:nvSpPr>
      <xdr:spPr>
        <a:xfrm>
          <a:off x="8483111" y="1344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4569</xdr:rowOff>
    </xdr:from>
    <xdr:to>
      <xdr:col>41</xdr:col>
      <xdr:colOff>101600</xdr:colOff>
      <xdr:row>78</xdr:row>
      <xdr:rowOff>106169</xdr:rowOff>
    </xdr:to>
    <xdr:sp macro="" textlink="">
      <xdr:nvSpPr>
        <xdr:cNvPr id="433" name="楕円 432"/>
        <xdr:cNvSpPr/>
      </xdr:nvSpPr>
      <xdr:spPr>
        <a:xfrm>
          <a:off x="7810500" y="133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97296</xdr:rowOff>
    </xdr:from>
    <xdr:ext cx="534377" cy="259045"/>
    <xdr:sp macro="" textlink="">
      <xdr:nvSpPr>
        <xdr:cNvPr id="434" name="テキスト ボックス 433"/>
        <xdr:cNvSpPr txBox="1"/>
      </xdr:nvSpPr>
      <xdr:spPr>
        <a:xfrm>
          <a:off x="7594111" y="134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42664</xdr:rowOff>
    </xdr:from>
    <xdr:to>
      <xdr:col>36</xdr:col>
      <xdr:colOff>165100</xdr:colOff>
      <xdr:row>78</xdr:row>
      <xdr:rowOff>144264</xdr:rowOff>
    </xdr:to>
    <xdr:sp macro="" textlink="">
      <xdr:nvSpPr>
        <xdr:cNvPr id="435" name="楕円 434"/>
        <xdr:cNvSpPr/>
      </xdr:nvSpPr>
      <xdr:spPr>
        <a:xfrm>
          <a:off x="6921500" y="13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135391</xdr:rowOff>
    </xdr:from>
    <xdr:ext cx="534377" cy="259045"/>
    <xdr:sp macro="" textlink="">
      <xdr:nvSpPr>
        <xdr:cNvPr id="436" name="テキスト ボックス 435"/>
        <xdr:cNvSpPr txBox="1"/>
      </xdr:nvSpPr>
      <xdr:spPr>
        <a:xfrm>
          <a:off x="6705111" y="135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62502</xdr:rowOff>
    </xdr:from>
    <xdr:to>
      <xdr:col>55</xdr:col>
      <xdr:colOff>0</xdr:colOff>
      <xdr:row>92</xdr:row>
      <xdr:rowOff>117297</xdr:rowOff>
    </xdr:to>
    <xdr:cxnSp macro="">
      <xdr:nvCxnSpPr>
        <xdr:cNvPr id="465" name="直線コネクタ 464"/>
        <xdr:cNvCxnSpPr/>
      </xdr:nvCxnSpPr>
      <xdr:spPr>
        <a:xfrm flipV="1">
          <a:off x="9639300" y="15493002"/>
          <a:ext cx="838200" cy="39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108206</xdr:rowOff>
    </xdr:from>
    <xdr:to>
      <xdr:col>50</xdr:col>
      <xdr:colOff>114300</xdr:colOff>
      <xdr:row>92</xdr:row>
      <xdr:rowOff>117297</xdr:rowOff>
    </xdr:to>
    <xdr:cxnSp macro="">
      <xdr:nvCxnSpPr>
        <xdr:cNvPr id="468" name="直線コネクタ 467"/>
        <xdr:cNvCxnSpPr/>
      </xdr:nvCxnSpPr>
      <xdr:spPr>
        <a:xfrm>
          <a:off x="8750300" y="15881606"/>
          <a:ext cx="889000" cy="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108206</xdr:rowOff>
    </xdr:from>
    <xdr:to>
      <xdr:col>45</xdr:col>
      <xdr:colOff>177800</xdr:colOff>
      <xdr:row>93</xdr:row>
      <xdr:rowOff>5406</xdr:rowOff>
    </xdr:to>
    <xdr:cxnSp macro="">
      <xdr:nvCxnSpPr>
        <xdr:cNvPr id="471" name="直線コネクタ 470"/>
        <xdr:cNvCxnSpPr/>
      </xdr:nvCxnSpPr>
      <xdr:spPr>
        <a:xfrm flipV="1">
          <a:off x="7861300" y="15881606"/>
          <a:ext cx="889000" cy="6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5406</xdr:rowOff>
    </xdr:from>
    <xdr:to>
      <xdr:col>41</xdr:col>
      <xdr:colOff>50800</xdr:colOff>
      <xdr:row>93</xdr:row>
      <xdr:rowOff>11547</xdr:rowOff>
    </xdr:to>
    <xdr:cxnSp macro="">
      <xdr:nvCxnSpPr>
        <xdr:cNvPr id="474" name="直線コネクタ 473"/>
        <xdr:cNvCxnSpPr/>
      </xdr:nvCxnSpPr>
      <xdr:spPr>
        <a:xfrm flipV="1">
          <a:off x="6972300" y="15950256"/>
          <a:ext cx="889000" cy="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11702</xdr:rowOff>
    </xdr:from>
    <xdr:to>
      <xdr:col>55</xdr:col>
      <xdr:colOff>50800</xdr:colOff>
      <xdr:row>90</xdr:row>
      <xdr:rowOff>113302</xdr:rowOff>
    </xdr:to>
    <xdr:sp macro="" textlink="">
      <xdr:nvSpPr>
        <xdr:cNvPr id="484" name="楕円 483"/>
        <xdr:cNvSpPr/>
      </xdr:nvSpPr>
      <xdr:spPr>
        <a:xfrm>
          <a:off x="10426700" y="15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136179</xdr:rowOff>
    </xdr:from>
    <xdr:ext cx="599010" cy="259045"/>
    <xdr:sp macro="" textlink="">
      <xdr:nvSpPr>
        <xdr:cNvPr id="485" name="土木費該当値テキスト"/>
        <xdr:cNvSpPr txBox="1"/>
      </xdr:nvSpPr>
      <xdr:spPr>
        <a:xfrm>
          <a:off x="10528300" y="1539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66497</xdr:rowOff>
    </xdr:from>
    <xdr:to>
      <xdr:col>50</xdr:col>
      <xdr:colOff>165100</xdr:colOff>
      <xdr:row>92</xdr:row>
      <xdr:rowOff>168097</xdr:rowOff>
    </xdr:to>
    <xdr:sp macro="" textlink="">
      <xdr:nvSpPr>
        <xdr:cNvPr id="486" name="楕円 485"/>
        <xdr:cNvSpPr/>
      </xdr:nvSpPr>
      <xdr:spPr>
        <a:xfrm>
          <a:off x="9588500" y="158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13174</xdr:rowOff>
    </xdr:from>
    <xdr:ext cx="599010" cy="259045"/>
    <xdr:sp macro="" textlink="">
      <xdr:nvSpPr>
        <xdr:cNvPr id="487" name="テキスト ボックス 486"/>
        <xdr:cNvSpPr txBox="1"/>
      </xdr:nvSpPr>
      <xdr:spPr>
        <a:xfrm>
          <a:off x="9339795" y="1561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57406</xdr:rowOff>
    </xdr:from>
    <xdr:to>
      <xdr:col>46</xdr:col>
      <xdr:colOff>38100</xdr:colOff>
      <xdr:row>92</xdr:row>
      <xdr:rowOff>159006</xdr:rowOff>
    </xdr:to>
    <xdr:sp macro="" textlink="">
      <xdr:nvSpPr>
        <xdr:cNvPr id="488" name="楕円 487"/>
        <xdr:cNvSpPr/>
      </xdr:nvSpPr>
      <xdr:spPr>
        <a:xfrm>
          <a:off x="8699500" y="158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4083</xdr:rowOff>
    </xdr:from>
    <xdr:ext cx="599010" cy="259045"/>
    <xdr:sp macro="" textlink="">
      <xdr:nvSpPr>
        <xdr:cNvPr id="489" name="テキスト ボックス 488"/>
        <xdr:cNvSpPr txBox="1"/>
      </xdr:nvSpPr>
      <xdr:spPr>
        <a:xfrm>
          <a:off x="8450795" y="1560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126056</xdr:rowOff>
    </xdr:from>
    <xdr:to>
      <xdr:col>41</xdr:col>
      <xdr:colOff>101600</xdr:colOff>
      <xdr:row>93</xdr:row>
      <xdr:rowOff>56206</xdr:rowOff>
    </xdr:to>
    <xdr:sp macro="" textlink="">
      <xdr:nvSpPr>
        <xdr:cNvPr id="490" name="楕円 489"/>
        <xdr:cNvSpPr/>
      </xdr:nvSpPr>
      <xdr:spPr>
        <a:xfrm>
          <a:off x="7810500" y="158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72733</xdr:rowOff>
    </xdr:from>
    <xdr:ext cx="599010" cy="259045"/>
    <xdr:sp macro="" textlink="">
      <xdr:nvSpPr>
        <xdr:cNvPr id="491" name="テキスト ボックス 490"/>
        <xdr:cNvSpPr txBox="1"/>
      </xdr:nvSpPr>
      <xdr:spPr>
        <a:xfrm>
          <a:off x="7561795" y="156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132197</xdr:rowOff>
    </xdr:from>
    <xdr:to>
      <xdr:col>36</xdr:col>
      <xdr:colOff>165100</xdr:colOff>
      <xdr:row>93</xdr:row>
      <xdr:rowOff>62347</xdr:rowOff>
    </xdr:to>
    <xdr:sp macro="" textlink="">
      <xdr:nvSpPr>
        <xdr:cNvPr id="492" name="楕円 491"/>
        <xdr:cNvSpPr/>
      </xdr:nvSpPr>
      <xdr:spPr>
        <a:xfrm>
          <a:off x="6921500" y="159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78874</xdr:rowOff>
    </xdr:from>
    <xdr:ext cx="599010" cy="259045"/>
    <xdr:sp macro="" textlink="">
      <xdr:nvSpPr>
        <xdr:cNvPr id="493" name="テキスト ボックス 492"/>
        <xdr:cNvSpPr txBox="1"/>
      </xdr:nvSpPr>
      <xdr:spPr>
        <a:xfrm>
          <a:off x="6672795" y="156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7269</xdr:rowOff>
    </xdr:from>
    <xdr:to>
      <xdr:col>85</xdr:col>
      <xdr:colOff>127000</xdr:colOff>
      <xdr:row>35</xdr:row>
      <xdr:rowOff>36787</xdr:rowOff>
    </xdr:to>
    <xdr:cxnSp macro="">
      <xdr:nvCxnSpPr>
        <xdr:cNvPr id="526" name="直線コネクタ 525"/>
        <xdr:cNvCxnSpPr/>
      </xdr:nvCxnSpPr>
      <xdr:spPr>
        <a:xfrm flipV="1">
          <a:off x="15481300" y="6008019"/>
          <a:ext cx="838200" cy="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36787</xdr:rowOff>
    </xdr:from>
    <xdr:to>
      <xdr:col>81</xdr:col>
      <xdr:colOff>50800</xdr:colOff>
      <xdr:row>35</xdr:row>
      <xdr:rowOff>63376</xdr:rowOff>
    </xdr:to>
    <xdr:cxnSp macro="">
      <xdr:nvCxnSpPr>
        <xdr:cNvPr id="529" name="直線コネクタ 528"/>
        <xdr:cNvCxnSpPr/>
      </xdr:nvCxnSpPr>
      <xdr:spPr>
        <a:xfrm flipV="1">
          <a:off x="14592300" y="6037537"/>
          <a:ext cx="889000" cy="2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50103</xdr:rowOff>
    </xdr:from>
    <xdr:to>
      <xdr:col>76</xdr:col>
      <xdr:colOff>114300</xdr:colOff>
      <xdr:row>35</xdr:row>
      <xdr:rowOff>63376</xdr:rowOff>
    </xdr:to>
    <xdr:cxnSp macro="">
      <xdr:nvCxnSpPr>
        <xdr:cNvPr id="532" name="直線コネクタ 531"/>
        <xdr:cNvCxnSpPr/>
      </xdr:nvCxnSpPr>
      <xdr:spPr>
        <a:xfrm>
          <a:off x="13703300" y="6050853"/>
          <a:ext cx="8890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50103</xdr:rowOff>
    </xdr:from>
    <xdr:to>
      <xdr:col>71</xdr:col>
      <xdr:colOff>177800</xdr:colOff>
      <xdr:row>35</xdr:row>
      <xdr:rowOff>62447</xdr:rowOff>
    </xdr:to>
    <xdr:cxnSp macro="">
      <xdr:nvCxnSpPr>
        <xdr:cNvPr id="535" name="直線コネクタ 534"/>
        <xdr:cNvCxnSpPr/>
      </xdr:nvCxnSpPr>
      <xdr:spPr>
        <a:xfrm flipV="1">
          <a:off x="12814300" y="6050853"/>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127919</xdr:rowOff>
    </xdr:from>
    <xdr:to>
      <xdr:col>85</xdr:col>
      <xdr:colOff>177800</xdr:colOff>
      <xdr:row>35</xdr:row>
      <xdr:rowOff>58069</xdr:rowOff>
    </xdr:to>
    <xdr:sp macro="" textlink="">
      <xdr:nvSpPr>
        <xdr:cNvPr id="545" name="楕円 544"/>
        <xdr:cNvSpPr/>
      </xdr:nvSpPr>
      <xdr:spPr>
        <a:xfrm>
          <a:off x="16268700" y="59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150796</xdr:rowOff>
    </xdr:from>
    <xdr:ext cx="534377" cy="259045"/>
    <xdr:sp macro="" textlink="">
      <xdr:nvSpPr>
        <xdr:cNvPr id="546" name="消防費該当値テキスト"/>
        <xdr:cNvSpPr txBox="1"/>
      </xdr:nvSpPr>
      <xdr:spPr>
        <a:xfrm>
          <a:off x="16370300" y="58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157437</xdr:rowOff>
    </xdr:from>
    <xdr:to>
      <xdr:col>81</xdr:col>
      <xdr:colOff>101600</xdr:colOff>
      <xdr:row>35</xdr:row>
      <xdr:rowOff>87587</xdr:rowOff>
    </xdr:to>
    <xdr:sp macro="" textlink="">
      <xdr:nvSpPr>
        <xdr:cNvPr id="547" name="楕円 546"/>
        <xdr:cNvSpPr/>
      </xdr:nvSpPr>
      <xdr:spPr>
        <a:xfrm>
          <a:off x="15430500" y="598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104114</xdr:rowOff>
    </xdr:from>
    <xdr:ext cx="534377" cy="259045"/>
    <xdr:sp macro="" textlink="">
      <xdr:nvSpPr>
        <xdr:cNvPr id="548" name="テキスト ボックス 547"/>
        <xdr:cNvSpPr txBox="1"/>
      </xdr:nvSpPr>
      <xdr:spPr>
        <a:xfrm>
          <a:off x="15214111" y="57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12576</xdr:rowOff>
    </xdr:from>
    <xdr:to>
      <xdr:col>76</xdr:col>
      <xdr:colOff>165100</xdr:colOff>
      <xdr:row>35</xdr:row>
      <xdr:rowOff>114176</xdr:rowOff>
    </xdr:to>
    <xdr:sp macro="" textlink="">
      <xdr:nvSpPr>
        <xdr:cNvPr id="549" name="楕円 548"/>
        <xdr:cNvSpPr/>
      </xdr:nvSpPr>
      <xdr:spPr>
        <a:xfrm>
          <a:off x="14541500" y="601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130703</xdr:rowOff>
    </xdr:from>
    <xdr:ext cx="534377" cy="259045"/>
    <xdr:sp macro="" textlink="">
      <xdr:nvSpPr>
        <xdr:cNvPr id="550" name="テキスト ボックス 549"/>
        <xdr:cNvSpPr txBox="1"/>
      </xdr:nvSpPr>
      <xdr:spPr>
        <a:xfrm>
          <a:off x="14325111" y="5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170753</xdr:rowOff>
    </xdr:from>
    <xdr:to>
      <xdr:col>72</xdr:col>
      <xdr:colOff>38100</xdr:colOff>
      <xdr:row>35</xdr:row>
      <xdr:rowOff>100903</xdr:rowOff>
    </xdr:to>
    <xdr:sp macro="" textlink="">
      <xdr:nvSpPr>
        <xdr:cNvPr id="551" name="楕円 550"/>
        <xdr:cNvSpPr/>
      </xdr:nvSpPr>
      <xdr:spPr>
        <a:xfrm>
          <a:off x="13652500" y="60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117430</xdr:rowOff>
    </xdr:from>
    <xdr:ext cx="534377" cy="259045"/>
    <xdr:sp macro="" textlink="">
      <xdr:nvSpPr>
        <xdr:cNvPr id="552" name="テキスト ボックス 551"/>
        <xdr:cNvSpPr txBox="1"/>
      </xdr:nvSpPr>
      <xdr:spPr>
        <a:xfrm>
          <a:off x="13436111" y="5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11647</xdr:rowOff>
    </xdr:from>
    <xdr:to>
      <xdr:col>67</xdr:col>
      <xdr:colOff>101600</xdr:colOff>
      <xdr:row>35</xdr:row>
      <xdr:rowOff>113247</xdr:rowOff>
    </xdr:to>
    <xdr:sp macro="" textlink="">
      <xdr:nvSpPr>
        <xdr:cNvPr id="553" name="楕円 552"/>
        <xdr:cNvSpPr/>
      </xdr:nvSpPr>
      <xdr:spPr>
        <a:xfrm>
          <a:off x="12763500" y="60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129774</xdr:rowOff>
    </xdr:from>
    <xdr:ext cx="534377" cy="259045"/>
    <xdr:sp macro="" textlink="">
      <xdr:nvSpPr>
        <xdr:cNvPr id="554" name="テキスト ボックス 553"/>
        <xdr:cNvSpPr txBox="1"/>
      </xdr:nvSpPr>
      <xdr:spPr>
        <a:xfrm>
          <a:off x="12547111" y="578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78763</xdr:rowOff>
    </xdr:from>
    <xdr:to>
      <xdr:col>85</xdr:col>
      <xdr:colOff>127000</xdr:colOff>
      <xdr:row>55</xdr:row>
      <xdr:rowOff>148600</xdr:rowOff>
    </xdr:to>
    <xdr:cxnSp macro="">
      <xdr:nvCxnSpPr>
        <xdr:cNvPr id="583" name="直線コネクタ 582"/>
        <xdr:cNvCxnSpPr/>
      </xdr:nvCxnSpPr>
      <xdr:spPr>
        <a:xfrm flipV="1">
          <a:off x="15481300" y="9337063"/>
          <a:ext cx="838200" cy="24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89598</xdr:rowOff>
    </xdr:from>
    <xdr:to>
      <xdr:col>81</xdr:col>
      <xdr:colOff>50800</xdr:colOff>
      <xdr:row>55</xdr:row>
      <xdr:rowOff>148600</xdr:rowOff>
    </xdr:to>
    <xdr:cxnSp macro="">
      <xdr:nvCxnSpPr>
        <xdr:cNvPr id="586" name="直線コネクタ 585"/>
        <xdr:cNvCxnSpPr/>
      </xdr:nvCxnSpPr>
      <xdr:spPr>
        <a:xfrm>
          <a:off x="14592300" y="9347898"/>
          <a:ext cx="889000" cy="2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89598</xdr:rowOff>
    </xdr:from>
    <xdr:to>
      <xdr:col>76</xdr:col>
      <xdr:colOff>114300</xdr:colOff>
      <xdr:row>56</xdr:row>
      <xdr:rowOff>108093</xdr:rowOff>
    </xdr:to>
    <xdr:cxnSp macro="">
      <xdr:nvCxnSpPr>
        <xdr:cNvPr id="589" name="直線コネクタ 588"/>
        <xdr:cNvCxnSpPr/>
      </xdr:nvCxnSpPr>
      <xdr:spPr>
        <a:xfrm flipV="1">
          <a:off x="13703300" y="9347898"/>
          <a:ext cx="889000" cy="3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74123</xdr:rowOff>
    </xdr:from>
    <xdr:to>
      <xdr:col>71</xdr:col>
      <xdr:colOff>177800</xdr:colOff>
      <xdr:row>56</xdr:row>
      <xdr:rowOff>108093</xdr:rowOff>
    </xdr:to>
    <xdr:cxnSp macro="">
      <xdr:nvCxnSpPr>
        <xdr:cNvPr id="592" name="直線コネクタ 591"/>
        <xdr:cNvCxnSpPr/>
      </xdr:nvCxnSpPr>
      <xdr:spPr>
        <a:xfrm>
          <a:off x="12814300" y="9675323"/>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27963</xdr:rowOff>
    </xdr:from>
    <xdr:to>
      <xdr:col>85</xdr:col>
      <xdr:colOff>177800</xdr:colOff>
      <xdr:row>54</xdr:row>
      <xdr:rowOff>129563</xdr:rowOff>
    </xdr:to>
    <xdr:sp macro="" textlink="">
      <xdr:nvSpPr>
        <xdr:cNvPr id="602" name="楕円 601"/>
        <xdr:cNvSpPr/>
      </xdr:nvSpPr>
      <xdr:spPr>
        <a:xfrm>
          <a:off x="16268700" y="92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50840</xdr:rowOff>
    </xdr:from>
    <xdr:ext cx="599010" cy="259045"/>
    <xdr:sp macro="" textlink="">
      <xdr:nvSpPr>
        <xdr:cNvPr id="603" name="教育費該当値テキスト"/>
        <xdr:cNvSpPr txBox="1"/>
      </xdr:nvSpPr>
      <xdr:spPr>
        <a:xfrm>
          <a:off x="16370300" y="913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97800</xdr:rowOff>
    </xdr:from>
    <xdr:to>
      <xdr:col>81</xdr:col>
      <xdr:colOff>101600</xdr:colOff>
      <xdr:row>56</xdr:row>
      <xdr:rowOff>27950</xdr:rowOff>
    </xdr:to>
    <xdr:sp macro="" textlink="">
      <xdr:nvSpPr>
        <xdr:cNvPr id="604" name="楕円 603"/>
        <xdr:cNvSpPr/>
      </xdr:nvSpPr>
      <xdr:spPr>
        <a:xfrm>
          <a:off x="15430500" y="95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44477</xdr:rowOff>
    </xdr:from>
    <xdr:ext cx="534377" cy="259045"/>
    <xdr:sp macro="" textlink="">
      <xdr:nvSpPr>
        <xdr:cNvPr id="605" name="テキスト ボックス 604"/>
        <xdr:cNvSpPr txBox="1"/>
      </xdr:nvSpPr>
      <xdr:spPr>
        <a:xfrm>
          <a:off x="15214111" y="9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38798</xdr:rowOff>
    </xdr:from>
    <xdr:to>
      <xdr:col>76</xdr:col>
      <xdr:colOff>165100</xdr:colOff>
      <xdr:row>54</xdr:row>
      <xdr:rowOff>140398</xdr:rowOff>
    </xdr:to>
    <xdr:sp macro="" textlink="">
      <xdr:nvSpPr>
        <xdr:cNvPr id="606" name="楕円 605"/>
        <xdr:cNvSpPr/>
      </xdr:nvSpPr>
      <xdr:spPr>
        <a:xfrm>
          <a:off x="14541500" y="929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156925</xdr:rowOff>
    </xdr:from>
    <xdr:ext cx="599010" cy="259045"/>
    <xdr:sp macro="" textlink="">
      <xdr:nvSpPr>
        <xdr:cNvPr id="607" name="テキスト ボックス 606"/>
        <xdr:cNvSpPr txBox="1"/>
      </xdr:nvSpPr>
      <xdr:spPr>
        <a:xfrm>
          <a:off x="14292795" y="907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57293</xdr:rowOff>
    </xdr:from>
    <xdr:to>
      <xdr:col>72</xdr:col>
      <xdr:colOff>38100</xdr:colOff>
      <xdr:row>56</xdr:row>
      <xdr:rowOff>158893</xdr:rowOff>
    </xdr:to>
    <xdr:sp macro="" textlink="">
      <xdr:nvSpPr>
        <xdr:cNvPr id="608" name="楕円 607"/>
        <xdr:cNvSpPr/>
      </xdr:nvSpPr>
      <xdr:spPr>
        <a:xfrm>
          <a:off x="13652500" y="96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150020</xdr:rowOff>
    </xdr:from>
    <xdr:ext cx="534377" cy="259045"/>
    <xdr:sp macro="" textlink="">
      <xdr:nvSpPr>
        <xdr:cNvPr id="609" name="テキスト ボックス 608"/>
        <xdr:cNvSpPr txBox="1"/>
      </xdr:nvSpPr>
      <xdr:spPr>
        <a:xfrm>
          <a:off x="13436111" y="97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23323</xdr:rowOff>
    </xdr:from>
    <xdr:to>
      <xdr:col>67</xdr:col>
      <xdr:colOff>101600</xdr:colOff>
      <xdr:row>56</xdr:row>
      <xdr:rowOff>124923</xdr:rowOff>
    </xdr:to>
    <xdr:sp macro="" textlink="">
      <xdr:nvSpPr>
        <xdr:cNvPr id="610" name="楕円 609"/>
        <xdr:cNvSpPr/>
      </xdr:nvSpPr>
      <xdr:spPr>
        <a:xfrm>
          <a:off x="12763500" y="96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116050</xdr:rowOff>
    </xdr:from>
    <xdr:ext cx="534377" cy="259045"/>
    <xdr:sp macro="" textlink="">
      <xdr:nvSpPr>
        <xdr:cNvPr id="611" name="テキスト ボックス 610"/>
        <xdr:cNvSpPr txBox="1"/>
      </xdr:nvSpPr>
      <xdr:spPr>
        <a:xfrm>
          <a:off x="12547111" y="97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81886</xdr:rowOff>
    </xdr:from>
    <xdr:to>
      <xdr:col>81</xdr:col>
      <xdr:colOff>50800</xdr:colOff>
      <xdr:row>79</xdr:row>
      <xdr:rowOff>98879</xdr:rowOff>
    </xdr:to>
    <xdr:cxnSp macro="">
      <xdr:nvCxnSpPr>
        <xdr:cNvPr id="645" name="直線コネクタ 644"/>
        <xdr:cNvCxnSpPr/>
      </xdr:nvCxnSpPr>
      <xdr:spPr>
        <a:xfrm>
          <a:off x="14592300" y="1362643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81886</xdr:rowOff>
    </xdr:from>
    <xdr:to>
      <xdr:col>76</xdr:col>
      <xdr:colOff>114300</xdr:colOff>
      <xdr:row>79</xdr:row>
      <xdr:rowOff>98879</xdr:rowOff>
    </xdr:to>
    <xdr:cxnSp macro="">
      <xdr:nvCxnSpPr>
        <xdr:cNvPr id="648" name="直線コネクタ 647"/>
        <xdr:cNvCxnSpPr/>
      </xdr:nvCxnSpPr>
      <xdr:spPr>
        <a:xfrm flipV="1">
          <a:off x="13703300" y="1362643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31086</xdr:rowOff>
    </xdr:from>
    <xdr:to>
      <xdr:col>76</xdr:col>
      <xdr:colOff>165100</xdr:colOff>
      <xdr:row>79</xdr:row>
      <xdr:rowOff>132686</xdr:rowOff>
    </xdr:to>
    <xdr:sp macro="" textlink="">
      <xdr:nvSpPr>
        <xdr:cNvPr id="665" name="楕円 664"/>
        <xdr:cNvSpPr/>
      </xdr:nvSpPr>
      <xdr:spPr>
        <a:xfrm>
          <a:off x="14541500" y="135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123813</xdr:rowOff>
    </xdr:from>
    <xdr:ext cx="469744" cy="259045"/>
    <xdr:sp macro="" textlink="">
      <xdr:nvSpPr>
        <xdr:cNvPr id="666" name="テキスト ボックス 665"/>
        <xdr:cNvSpPr txBox="1"/>
      </xdr:nvSpPr>
      <xdr:spPr>
        <a:xfrm>
          <a:off x="14357428" y="1366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165429</xdr:rowOff>
    </xdr:from>
    <xdr:to>
      <xdr:col>85</xdr:col>
      <xdr:colOff>127000</xdr:colOff>
      <xdr:row>91</xdr:row>
      <xdr:rowOff>103918</xdr:rowOff>
    </xdr:to>
    <xdr:cxnSp macro="">
      <xdr:nvCxnSpPr>
        <xdr:cNvPr id="697" name="直線コネクタ 696"/>
        <xdr:cNvCxnSpPr/>
      </xdr:nvCxnSpPr>
      <xdr:spPr>
        <a:xfrm flipV="1">
          <a:off x="15481300" y="15595929"/>
          <a:ext cx="838200" cy="10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103918</xdr:rowOff>
    </xdr:from>
    <xdr:to>
      <xdr:col>81</xdr:col>
      <xdr:colOff>50800</xdr:colOff>
      <xdr:row>91</xdr:row>
      <xdr:rowOff>146869</xdr:rowOff>
    </xdr:to>
    <xdr:cxnSp macro="">
      <xdr:nvCxnSpPr>
        <xdr:cNvPr id="700" name="直線コネクタ 699"/>
        <xdr:cNvCxnSpPr/>
      </xdr:nvCxnSpPr>
      <xdr:spPr>
        <a:xfrm flipV="1">
          <a:off x="14592300" y="15705868"/>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146869</xdr:rowOff>
    </xdr:from>
    <xdr:to>
      <xdr:col>76</xdr:col>
      <xdr:colOff>114300</xdr:colOff>
      <xdr:row>92</xdr:row>
      <xdr:rowOff>35790</xdr:rowOff>
    </xdr:to>
    <xdr:cxnSp macro="">
      <xdr:nvCxnSpPr>
        <xdr:cNvPr id="703" name="直線コネクタ 702"/>
        <xdr:cNvCxnSpPr/>
      </xdr:nvCxnSpPr>
      <xdr:spPr>
        <a:xfrm flipV="1">
          <a:off x="13703300" y="15748819"/>
          <a:ext cx="889000" cy="6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35790</xdr:rowOff>
    </xdr:from>
    <xdr:to>
      <xdr:col>71</xdr:col>
      <xdr:colOff>177800</xdr:colOff>
      <xdr:row>92</xdr:row>
      <xdr:rowOff>113867</xdr:rowOff>
    </xdr:to>
    <xdr:cxnSp macro="">
      <xdr:nvCxnSpPr>
        <xdr:cNvPr id="706" name="直線コネクタ 705"/>
        <xdr:cNvCxnSpPr/>
      </xdr:nvCxnSpPr>
      <xdr:spPr>
        <a:xfrm flipV="1">
          <a:off x="12814300" y="15809190"/>
          <a:ext cx="889000" cy="7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114629</xdr:rowOff>
    </xdr:from>
    <xdr:to>
      <xdr:col>85</xdr:col>
      <xdr:colOff>177800</xdr:colOff>
      <xdr:row>91</xdr:row>
      <xdr:rowOff>44779</xdr:rowOff>
    </xdr:to>
    <xdr:sp macro="" textlink="">
      <xdr:nvSpPr>
        <xdr:cNvPr id="716" name="楕円 715"/>
        <xdr:cNvSpPr/>
      </xdr:nvSpPr>
      <xdr:spPr>
        <a:xfrm>
          <a:off x="16268700" y="155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67656</xdr:rowOff>
    </xdr:from>
    <xdr:ext cx="599010" cy="259045"/>
    <xdr:sp macro="" textlink="">
      <xdr:nvSpPr>
        <xdr:cNvPr id="717" name="公債費該当値テキスト"/>
        <xdr:cNvSpPr txBox="1"/>
      </xdr:nvSpPr>
      <xdr:spPr>
        <a:xfrm>
          <a:off x="16370300" y="1549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53118</xdr:rowOff>
    </xdr:from>
    <xdr:to>
      <xdr:col>81</xdr:col>
      <xdr:colOff>101600</xdr:colOff>
      <xdr:row>91</xdr:row>
      <xdr:rowOff>154718</xdr:rowOff>
    </xdr:to>
    <xdr:sp macro="" textlink="">
      <xdr:nvSpPr>
        <xdr:cNvPr id="718" name="楕円 717"/>
        <xdr:cNvSpPr/>
      </xdr:nvSpPr>
      <xdr:spPr>
        <a:xfrm>
          <a:off x="15430500" y="1565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171245</xdr:rowOff>
    </xdr:from>
    <xdr:ext cx="599010" cy="259045"/>
    <xdr:sp macro="" textlink="">
      <xdr:nvSpPr>
        <xdr:cNvPr id="719" name="テキスト ボックス 718"/>
        <xdr:cNvSpPr txBox="1"/>
      </xdr:nvSpPr>
      <xdr:spPr>
        <a:xfrm>
          <a:off x="15181795" y="1543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96069</xdr:rowOff>
    </xdr:from>
    <xdr:to>
      <xdr:col>76</xdr:col>
      <xdr:colOff>165100</xdr:colOff>
      <xdr:row>92</xdr:row>
      <xdr:rowOff>26219</xdr:rowOff>
    </xdr:to>
    <xdr:sp macro="" textlink="">
      <xdr:nvSpPr>
        <xdr:cNvPr id="720" name="楕円 719"/>
        <xdr:cNvSpPr/>
      </xdr:nvSpPr>
      <xdr:spPr>
        <a:xfrm>
          <a:off x="14541500" y="156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42746</xdr:rowOff>
    </xdr:from>
    <xdr:ext cx="599010" cy="259045"/>
    <xdr:sp macro="" textlink="">
      <xdr:nvSpPr>
        <xdr:cNvPr id="721" name="テキスト ボックス 720"/>
        <xdr:cNvSpPr txBox="1"/>
      </xdr:nvSpPr>
      <xdr:spPr>
        <a:xfrm>
          <a:off x="14292795" y="1547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156440</xdr:rowOff>
    </xdr:from>
    <xdr:to>
      <xdr:col>72</xdr:col>
      <xdr:colOff>38100</xdr:colOff>
      <xdr:row>92</xdr:row>
      <xdr:rowOff>86590</xdr:rowOff>
    </xdr:to>
    <xdr:sp macro="" textlink="">
      <xdr:nvSpPr>
        <xdr:cNvPr id="722" name="楕円 721"/>
        <xdr:cNvSpPr/>
      </xdr:nvSpPr>
      <xdr:spPr>
        <a:xfrm>
          <a:off x="13652500" y="1575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103117</xdr:rowOff>
    </xdr:from>
    <xdr:ext cx="599010" cy="259045"/>
    <xdr:sp macro="" textlink="">
      <xdr:nvSpPr>
        <xdr:cNvPr id="723" name="テキスト ボックス 722"/>
        <xdr:cNvSpPr txBox="1"/>
      </xdr:nvSpPr>
      <xdr:spPr>
        <a:xfrm>
          <a:off x="13403795" y="155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63067</xdr:rowOff>
    </xdr:from>
    <xdr:to>
      <xdr:col>67</xdr:col>
      <xdr:colOff>101600</xdr:colOff>
      <xdr:row>92</xdr:row>
      <xdr:rowOff>164667</xdr:rowOff>
    </xdr:to>
    <xdr:sp macro="" textlink="">
      <xdr:nvSpPr>
        <xdr:cNvPr id="724" name="楕円 723"/>
        <xdr:cNvSpPr/>
      </xdr:nvSpPr>
      <xdr:spPr>
        <a:xfrm>
          <a:off x="12763500" y="158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9744</xdr:rowOff>
    </xdr:from>
    <xdr:ext cx="599010" cy="259045"/>
    <xdr:sp macro="" textlink="">
      <xdr:nvSpPr>
        <xdr:cNvPr id="725" name="テキスト ボックス 724"/>
        <xdr:cNvSpPr txBox="1"/>
      </xdr:nvSpPr>
      <xdr:spPr>
        <a:xfrm>
          <a:off x="12514795" y="1561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392,914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円となっており、類似団体と比べて高い水準にある。高齢化に伴い社会保障関係経費が増えている。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104,878</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円となっており、類似団体と比べて高い水準にある。前年度と比べると、市立診療所の移転改築に係る経費が主な減額要因である。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土木費は、住民一人当たり、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200,131</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円となっており、類似団体と比べて高い水準にある。橋梁長寿命化計画事業や市営住宅再編事業に多くの経費がかかることが主な要因である。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107,997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円となっており、類似団体と比べて高い水準にある。模擬坑道復旧工事に係る経費が主な増額要因である。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公債費は、住民一人当たり、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588,745</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円となっており、類似団体と比べて高い水準にある。再生振替特例債の元利償還金が主な要因である。前年度と比べると、過年度に借入れた起債の元金の償還が開始されたことが主な増額要因である。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北海道夕張市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年３月に借入れた再生振替特例債の借入により赤字を解消した以降、赤字は発生していない。</a:t>
          </a:r>
          <a:endParaRPr kumimoji="1" lang="en-US" altLang="ja-JP"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北海道夕張市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年３月に借入れた再生振替特例債により一般会計の赤字が解消されたことに加え、国民健康保険事業会計の赤字が解消されたことや、公共下水道事業会計の資金不足額が一般会計からの繰入金により解消されたことにより、連結実質赤字は解消さ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10439038</v>
      </c>
      <c r="BO4" s="371"/>
      <c r="BP4" s="371"/>
      <c r="BQ4" s="371"/>
      <c r="BR4" s="371"/>
      <c r="BS4" s="371"/>
      <c r="BT4" s="371"/>
      <c r="BU4" s="372"/>
      <c r="BV4" s="370">
        <v>11090794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v>
      </c>
      <c r="CU4" s="377"/>
      <c r="CV4" s="377"/>
      <c r="CW4" s="377"/>
      <c r="CX4" s="377"/>
      <c r="CY4" s="377"/>
      <c r="CZ4" s="377"/>
      <c r="DA4" s="378"/>
      <c r="DB4" s="376">
        <v>0</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10329686</v>
      </c>
      <c r="BO5" s="408"/>
      <c r="BP5" s="408"/>
      <c r="BQ5" s="408"/>
      <c r="BR5" s="408"/>
      <c r="BS5" s="408"/>
      <c r="BT5" s="408"/>
      <c r="BU5" s="409"/>
      <c r="BV5" s="407">
        <v>11055612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125.6</v>
      </c>
      <c r="CU5" s="405"/>
      <c r="CV5" s="405"/>
      <c r="CW5" s="405"/>
      <c r="CX5" s="405"/>
      <c r="CY5" s="405"/>
      <c r="CZ5" s="405"/>
      <c r="DA5" s="406"/>
      <c r="DB5" s="404">
        <v>124.8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98</v>
      </c>
      <c r="AV6" s="440"/>
      <c r="AW6" s="440"/>
      <c r="AX6" s="440"/>
      <c r="AY6" s="441" t="s">
        <v>99</v>
      </c>
      <c r="AZ6" s="442"/>
      <c r="BA6" s="442"/>
      <c r="BB6" s="442"/>
      <c r="BC6" s="442"/>
      <c r="BD6" s="442"/>
      <c r="BE6" s="442"/>
      <c r="BF6" s="442"/>
      <c r="BG6" s="442"/>
      <c r="BH6" s="442"/>
      <c r="BI6" s="442"/>
      <c r="BJ6" s="442"/>
      <c r="BK6" s="442"/>
      <c r="BL6" s="442"/>
      <c r="BM6" s="443"/>
      <c r="BN6" s="407">
        <v>109352</v>
      </c>
      <c r="BO6" s="408"/>
      <c r="BP6" s="408"/>
      <c r="BQ6" s="408"/>
      <c r="BR6" s="408"/>
      <c r="BS6" s="408"/>
      <c r="BT6" s="408"/>
      <c r="BU6" s="409"/>
      <c r="BV6" s="407">
        <v>35182</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125.8</v>
      </c>
      <c r="CU6" s="445"/>
      <c r="CV6" s="445"/>
      <c r="CW6" s="445"/>
      <c r="CX6" s="445"/>
      <c r="CY6" s="445"/>
      <c r="CZ6" s="445"/>
      <c r="DA6" s="446"/>
      <c r="DB6" s="444">
        <v>125.3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98</v>
      </c>
      <c r="AV7" s="440"/>
      <c r="AW7" s="440"/>
      <c r="AX7" s="440"/>
      <c r="AY7" s="441" t="s">
        <v>102</v>
      </c>
      <c r="AZ7" s="442"/>
      <c r="BA7" s="442"/>
      <c r="BB7" s="442"/>
      <c r="BC7" s="442"/>
      <c r="BD7" s="442"/>
      <c r="BE7" s="442"/>
      <c r="BF7" s="442"/>
      <c r="BG7" s="442"/>
      <c r="BH7" s="442"/>
      <c r="BI7" s="442"/>
      <c r="BJ7" s="442"/>
      <c r="BK7" s="442"/>
      <c r="BL7" s="442"/>
      <c r="BM7" s="443"/>
      <c r="BN7" s="407">
        <v>11866</v>
      </c>
      <c r="BO7" s="408"/>
      <c r="BP7" s="408"/>
      <c r="BQ7" s="408"/>
      <c r="BR7" s="408"/>
      <c r="BS7" s="408"/>
      <c r="BT7" s="408"/>
      <c r="BU7" s="409"/>
      <c r="BV7" s="407">
        <v>34470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4958302</v>
      </c>
      <c r="CU7" s="408"/>
      <c r="CV7" s="408"/>
      <c r="CW7" s="408"/>
      <c r="CX7" s="408"/>
      <c r="CY7" s="408"/>
      <c r="CZ7" s="408"/>
      <c r="DA7" s="409"/>
      <c r="DB7" s="407">
        <v>4803561</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98</v>
      </c>
      <c r="AV8" s="440"/>
      <c r="AW8" s="440"/>
      <c r="AX8" s="440"/>
      <c r="AY8" s="441" t="s">
        <v>105</v>
      </c>
      <c r="AZ8" s="442"/>
      <c r="BA8" s="442"/>
      <c r="BB8" s="442"/>
      <c r="BC8" s="442"/>
      <c r="BD8" s="442"/>
      <c r="BE8" s="442"/>
      <c r="BF8" s="442"/>
      <c r="BG8" s="442"/>
      <c r="BH8" s="442"/>
      <c r="BI8" s="442"/>
      <c r="BJ8" s="442"/>
      <c r="BK8" s="442"/>
      <c r="BL8" s="442"/>
      <c r="BM8" s="443"/>
      <c r="BN8" s="407">
        <v>97486</v>
      </c>
      <c r="BO8" s="408"/>
      <c r="BP8" s="408"/>
      <c r="BQ8" s="408"/>
      <c r="BR8" s="408"/>
      <c r="BS8" s="408"/>
      <c r="BT8" s="408"/>
      <c r="BU8" s="409"/>
      <c r="BV8" s="407">
        <v>712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0.19</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7334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98</v>
      </c>
      <c r="AV9" s="440"/>
      <c r="AW9" s="440"/>
      <c r="AX9" s="440"/>
      <c r="AY9" s="441" t="s">
        <v>111</v>
      </c>
      <c r="AZ9" s="442"/>
      <c r="BA9" s="442"/>
      <c r="BB9" s="442"/>
      <c r="BC9" s="442"/>
      <c r="BD9" s="442"/>
      <c r="BE9" s="442"/>
      <c r="BF9" s="442"/>
      <c r="BG9" s="442"/>
      <c r="BH9" s="442"/>
      <c r="BI9" s="442"/>
      <c r="BJ9" s="442"/>
      <c r="BK9" s="442"/>
      <c r="BL9" s="442"/>
      <c r="BM9" s="443"/>
      <c r="BN9" s="407">
        <v>96774</v>
      </c>
      <c r="BO9" s="408"/>
      <c r="BP9" s="408"/>
      <c r="BQ9" s="408"/>
      <c r="BR9" s="408"/>
      <c r="BS9" s="408"/>
      <c r="BT9" s="408"/>
      <c r="BU9" s="409"/>
      <c r="BV9" s="407">
        <v>-326486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47.4</v>
      </c>
      <c r="CU9" s="405"/>
      <c r="CV9" s="405"/>
      <c r="CW9" s="405"/>
      <c r="CX9" s="405"/>
      <c r="CY9" s="405"/>
      <c r="CZ9" s="405"/>
      <c r="DA9" s="406"/>
      <c r="DB9" s="404">
        <v>43.8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8843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2767</v>
      </c>
      <c r="BO10" s="408"/>
      <c r="BP10" s="408"/>
      <c r="BQ10" s="408"/>
      <c r="BR10" s="408"/>
      <c r="BS10" s="408"/>
      <c r="BT10" s="408"/>
      <c r="BU10" s="409"/>
      <c r="BV10" s="407">
        <v>163641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98</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6107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98</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10900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6085</v>
      </c>
      <c r="S13" s="492"/>
      <c r="T13" s="492"/>
      <c r="U13" s="492"/>
      <c r="V13" s="493"/>
      <c r="W13" s="423" t="s">
        <v>131</v>
      </c>
      <c r="X13" s="424"/>
      <c r="Y13" s="424"/>
      <c r="Z13" s="424"/>
      <c r="AA13" s="424"/>
      <c r="AB13" s="414"/>
      <c r="AC13" s="458">
        <v>518</v>
      </c>
      <c r="AD13" s="459"/>
      <c r="AE13" s="459"/>
      <c r="AF13" s="459"/>
      <c r="AG13" s="501"/>
      <c r="AH13" s="458">
        <v>582</v>
      </c>
      <c r="AI13" s="459"/>
      <c r="AJ13" s="459"/>
      <c r="AK13" s="459"/>
      <c r="AL13" s="460"/>
      <c r="AM13" s="436" t="s">
        <v>132</v>
      </c>
      <c r="AN13" s="437"/>
      <c r="AO13" s="437"/>
      <c r="AP13" s="437"/>
      <c r="AQ13" s="437"/>
      <c r="AR13" s="437"/>
      <c r="AS13" s="437"/>
      <c r="AT13" s="438"/>
      <c r="AU13" s="439" t="s">
        <v>98</v>
      </c>
      <c r="AV13" s="440"/>
      <c r="AW13" s="440"/>
      <c r="AX13" s="440"/>
      <c r="AY13" s="441" t="s">
        <v>133</v>
      </c>
      <c r="AZ13" s="442"/>
      <c r="BA13" s="442"/>
      <c r="BB13" s="442"/>
      <c r="BC13" s="442"/>
      <c r="BD13" s="442"/>
      <c r="BE13" s="442"/>
      <c r="BF13" s="442"/>
      <c r="BG13" s="442"/>
      <c r="BH13" s="442"/>
      <c r="BI13" s="442"/>
      <c r="BJ13" s="442"/>
      <c r="BK13" s="442"/>
      <c r="BL13" s="442"/>
      <c r="BM13" s="443"/>
      <c r="BN13" s="407">
        <v>99541</v>
      </c>
      <c r="BO13" s="408"/>
      <c r="BP13" s="408"/>
      <c r="BQ13" s="408"/>
      <c r="BR13" s="408"/>
      <c r="BS13" s="408"/>
      <c r="BT13" s="408"/>
      <c r="BU13" s="409"/>
      <c r="BV13" s="407">
        <v>-173745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68.099999999999994</v>
      </c>
      <c r="CU13" s="405"/>
      <c r="CV13" s="405"/>
      <c r="CW13" s="405"/>
      <c r="CX13" s="405"/>
      <c r="CY13" s="405"/>
      <c r="CZ13" s="405"/>
      <c r="DA13" s="406"/>
      <c r="DB13" s="404">
        <v>67.2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6411</v>
      </c>
      <c r="S14" s="492"/>
      <c r="T14" s="492"/>
      <c r="U14" s="492"/>
      <c r="V14" s="493"/>
      <c r="W14" s="397"/>
      <c r="X14" s="398"/>
      <c r="Y14" s="398"/>
      <c r="Z14" s="398"/>
      <c r="AA14" s="398"/>
      <c r="AB14" s="387"/>
      <c r="AC14" s="494">
        <v>16.8</v>
      </c>
      <c r="AD14" s="495"/>
      <c r="AE14" s="495"/>
      <c r="AF14" s="495"/>
      <c r="AG14" s="496"/>
      <c r="AH14" s="494">
        <v>15.7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104.5</v>
      </c>
      <c r="CU14" s="506"/>
      <c r="CV14" s="506"/>
      <c r="CW14" s="506"/>
      <c r="CX14" s="506"/>
      <c r="CY14" s="506"/>
      <c r="CZ14" s="506"/>
      <c r="DA14" s="507"/>
      <c r="DB14" s="505">
        <v>171.7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6393</v>
      </c>
      <c r="S15" s="492"/>
      <c r="T15" s="492"/>
      <c r="U15" s="492"/>
      <c r="V15" s="493"/>
      <c r="W15" s="423" t="s">
        <v>137</v>
      </c>
      <c r="X15" s="424"/>
      <c r="Y15" s="424"/>
      <c r="Z15" s="424"/>
      <c r="AA15" s="424"/>
      <c r="AB15" s="414"/>
      <c r="AC15" s="458">
        <v>678</v>
      </c>
      <c r="AD15" s="459"/>
      <c r="AE15" s="459"/>
      <c r="AF15" s="459"/>
      <c r="AG15" s="501"/>
      <c r="AH15" s="458">
        <v>815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916623</v>
      </c>
      <c r="BO15" s="371"/>
      <c r="BP15" s="371"/>
      <c r="BQ15" s="371"/>
      <c r="BR15" s="371"/>
      <c r="BS15" s="371"/>
      <c r="BT15" s="371"/>
      <c r="BU15" s="372"/>
      <c r="BV15" s="370">
        <v>921775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v>
      </c>
      <c r="AD16" s="495"/>
      <c r="AE16" s="495"/>
      <c r="AF16" s="495"/>
      <c r="AG16" s="496"/>
      <c r="AH16" s="494">
        <v>22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4720937</v>
      </c>
      <c r="BO16" s="408"/>
      <c r="BP16" s="408"/>
      <c r="BQ16" s="408"/>
      <c r="BR16" s="408"/>
      <c r="BS16" s="408"/>
      <c r="BT16" s="408"/>
      <c r="BU16" s="409"/>
      <c r="BV16" s="407">
        <v>4553167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1880</v>
      </c>
      <c r="AD17" s="459"/>
      <c r="AE17" s="459"/>
      <c r="AF17" s="459"/>
      <c r="AG17" s="501"/>
      <c r="AH17" s="458">
        <v>2315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1147276</v>
      </c>
      <c r="BO17" s="408"/>
      <c r="BP17" s="408"/>
      <c r="BQ17" s="408"/>
      <c r="BR17" s="408"/>
      <c r="BS17" s="408"/>
      <c r="BT17" s="408"/>
      <c r="BU17" s="409"/>
      <c r="BV17" s="407">
        <v>1151485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763.07</v>
      </c>
      <c r="M18" s="531"/>
      <c r="N18" s="531"/>
      <c r="O18" s="531"/>
      <c r="P18" s="531"/>
      <c r="Q18" s="531"/>
      <c r="R18" s="532"/>
      <c r="S18" s="532"/>
      <c r="T18" s="532"/>
      <c r="U18" s="532"/>
      <c r="V18" s="533"/>
      <c r="W18" s="425"/>
      <c r="X18" s="426"/>
      <c r="Y18" s="426"/>
      <c r="Z18" s="426"/>
      <c r="AA18" s="426"/>
      <c r="AB18" s="417"/>
      <c r="AC18" s="534">
        <v>61.1</v>
      </c>
      <c r="AD18" s="535"/>
      <c r="AE18" s="535"/>
      <c r="AF18" s="535"/>
      <c r="AG18" s="536"/>
      <c r="AH18" s="534">
        <v>62.4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6302519</v>
      </c>
      <c r="BO18" s="408"/>
      <c r="BP18" s="408"/>
      <c r="BQ18" s="408"/>
      <c r="BR18" s="408"/>
      <c r="BS18" s="408"/>
      <c r="BT18" s="408"/>
      <c r="BU18" s="409"/>
      <c r="BV18" s="407">
        <v>6007524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7122061</v>
      </c>
      <c r="BO19" s="408"/>
      <c r="BP19" s="408"/>
      <c r="BQ19" s="408"/>
      <c r="BR19" s="408"/>
      <c r="BS19" s="408"/>
      <c r="BT19" s="408"/>
      <c r="BU19" s="409"/>
      <c r="BV19" s="407">
        <v>7355289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3807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17399548</v>
      </c>
      <c r="BO22" s="371"/>
      <c r="BP22" s="371"/>
      <c r="BQ22" s="371"/>
      <c r="BR22" s="371"/>
      <c r="BS22" s="371"/>
      <c r="BT22" s="371"/>
      <c r="BU22" s="372"/>
      <c r="BV22" s="370">
        <v>20469696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15108448</v>
      </c>
      <c r="BO23" s="408"/>
      <c r="BP23" s="408"/>
      <c r="BQ23" s="408"/>
      <c r="BR23" s="408"/>
      <c r="BS23" s="408"/>
      <c r="BT23" s="408"/>
      <c r="BU23" s="409"/>
      <c r="BV23" s="407">
        <v>18178596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4310</v>
      </c>
      <c r="R24" s="459"/>
      <c r="S24" s="459"/>
      <c r="T24" s="459"/>
      <c r="U24" s="459"/>
      <c r="V24" s="501"/>
      <c r="W24" s="553"/>
      <c r="X24" s="554"/>
      <c r="Y24" s="555"/>
      <c r="Z24" s="457" t="s">
        <v>162</v>
      </c>
      <c r="AA24" s="437"/>
      <c r="AB24" s="437"/>
      <c r="AC24" s="437"/>
      <c r="AD24" s="437"/>
      <c r="AE24" s="437"/>
      <c r="AF24" s="437"/>
      <c r="AG24" s="438"/>
      <c r="AH24" s="458">
        <v>136</v>
      </c>
      <c r="AI24" s="459"/>
      <c r="AJ24" s="459"/>
      <c r="AK24" s="459"/>
      <c r="AL24" s="501"/>
      <c r="AM24" s="458">
        <v>394808</v>
      </c>
      <c r="AN24" s="459"/>
      <c r="AO24" s="459"/>
      <c r="AP24" s="459"/>
      <c r="AQ24" s="459"/>
      <c r="AR24" s="501"/>
      <c r="AS24" s="458">
        <v>2903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15464393</v>
      </c>
      <c r="BO24" s="408"/>
      <c r="BP24" s="408"/>
      <c r="BQ24" s="408"/>
      <c r="BR24" s="408"/>
      <c r="BS24" s="408"/>
      <c r="BT24" s="408"/>
      <c r="BU24" s="409"/>
      <c r="BV24" s="407">
        <v>18315212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4200</v>
      </c>
      <c r="R25" s="459"/>
      <c r="S25" s="459"/>
      <c r="T25" s="459"/>
      <c r="U25" s="459"/>
      <c r="V25" s="501"/>
      <c r="W25" s="553"/>
      <c r="X25" s="554"/>
      <c r="Y25" s="555"/>
      <c r="Z25" s="457" t="s">
        <v>165</v>
      </c>
      <c r="AA25" s="437"/>
      <c r="AB25" s="437"/>
      <c r="AC25" s="437"/>
      <c r="AD25" s="437"/>
      <c r="AE25" s="437"/>
      <c r="AF25" s="437"/>
      <c r="AG25" s="438"/>
      <c r="AH25" s="458">
        <v>39</v>
      </c>
      <c r="AI25" s="459"/>
      <c r="AJ25" s="459"/>
      <c r="AK25" s="459"/>
      <c r="AL25" s="501"/>
      <c r="AM25" s="458">
        <v>121563</v>
      </c>
      <c r="AN25" s="459"/>
      <c r="AO25" s="459"/>
      <c r="AP25" s="459"/>
      <c r="AQ25" s="459"/>
      <c r="AR25" s="501"/>
      <c r="AS25" s="458">
        <v>3117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68213</v>
      </c>
      <c r="BO25" s="371"/>
      <c r="BP25" s="371"/>
      <c r="BQ25" s="371"/>
      <c r="BR25" s="371"/>
      <c r="BS25" s="371"/>
      <c r="BT25" s="371"/>
      <c r="BU25" s="372"/>
      <c r="BV25" s="370">
        <v>156557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4130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2300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v>
      </c>
      <c r="BO27" s="527"/>
      <c r="BP27" s="527"/>
      <c r="BQ27" s="527"/>
      <c r="BR27" s="527"/>
      <c r="BS27" s="527"/>
      <c r="BT27" s="527"/>
      <c r="BU27" s="528"/>
      <c r="BV27" s="526">
        <v>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2000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3979205</v>
      </c>
      <c r="BO28" s="371"/>
      <c r="BP28" s="371"/>
      <c r="BQ28" s="371"/>
      <c r="BR28" s="371"/>
      <c r="BS28" s="371"/>
      <c r="BT28" s="371"/>
      <c r="BU28" s="372"/>
      <c r="BV28" s="370">
        <v>3976438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1800</v>
      </c>
      <c r="R29" s="459"/>
      <c r="S29" s="459"/>
      <c r="T29" s="459"/>
      <c r="U29" s="459"/>
      <c r="V29" s="501"/>
      <c r="W29" s="556"/>
      <c r="X29" s="557"/>
      <c r="Y29" s="558"/>
      <c r="Z29" s="457" t="s">
        <v>178</v>
      </c>
      <c r="AA29" s="437"/>
      <c r="AB29" s="437"/>
      <c r="AC29" s="437"/>
      <c r="AD29" s="437"/>
      <c r="AE29" s="437"/>
      <c r="AF29" s="437"/>
      <c r="AG29" s="438"/>
      <c r="AH29" s="458">
        <v>137</v>
      </c>
      <c r="AI29" s="459"/>
      <c r="AJ29" s="459"/>
      <c r="AK29" s="459"/>
      <c r="AL29" s="501"/>
      <c r="AM29" s="458">
        <v>397192</v>
      </c>
      <c r="AN29" s="459"/>
      <c r="AO29" s="459"/>
      <c r="AP29" s="459"/>
      <c r="AQ29" s="459"/>
      <c r="AR29" s="501"/>
      <c r="AS29" s="458">
        <v>2899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668649</v>
      </c>
      <c r="BO29" s="408"/>
      <c r="BP29" s="408"/>
      <c r="BQ29" s="408"/>
      <c r="BR29" s="408"/>
      <c r="BS29" s="408"/>
      <c r="BT29" s="408"/>
      <c r="BU29" s="409"/>
      <c r="BV29" s="407">
        <v>806270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2316157</v>
      </c>
      <c r="BO30" s="527"/>
      <c r="BP30" s="527"/>
      <c r="BQ30" s="527"/>
      <c r="BR30" s="527"/>
      <c r="BS30" s="527"/>
      <c r="BT30" s="527"/>
      <c r="BU30" s="528"/>
      <c r="BV30" s="526">
        <v>2521685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市場事業会計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空知教育センター組合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南空知ふるさと市町村圏組合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AoM2nYoX+w3emfhqPK1KoqZ+yCWoHayu9JuaEu0ntHCZttgF7XzVIgyQ1JRLssq9B9uhYjo4Ai4wLIdo2pUi6A==" saltValue="t8jD4P0C+7n7tq/g2eZD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533</v>
      </c>
      <c r="D34" s="1151"/>
      <c r="E34" s="1152"/>
      <c r="F34" s="32">
        <v>8.77</v>
      </c>
      <c r="G34" s="33">
        <v>8.32</v>
      </c>
      <c r="H34" s="33">
        <v>8.2200000000000006</v>
      </c>
      <c r="I34" s="33">
        <v>7.84</v>
      </c>
      <c r="J34" s="34">
        <v>7.26</v>
      </c>
      <c r="K34" s="22"/>
      <c r="L34" s="22"/>
      <c r="M34" s="22"/>
      <c r="N34" s="22"/>
      <c r="O34" s="22"/>
      <c r="P34" s="22"/>
    </row>
    <row r="35" spans="1:16" ht="39" customHeight="1" x14ac:dyDescent="0.15">
      <c r="A35" s="22"/>
      <c r="B35" s="35"/>
      <c r="C35" s="1145" t="s">
        <v>534</v>
      </c>
      <c r="D35" s="1146"/>
      <c r="E35" s="1147"/>
      <c r="F35" s="36">
        <v>5.22</v>
      </c>
      <c r="G35" s="37">
        <v>12.96</v>
      </c>
      <c r="H35" s="37">
        <v>6.77</v>
      </c>
      <c r="I35" s="37">
        <v>0.01</v>
      </c>
      <c r="J35" s="38">
        <v>1.96</v>
      </c>
      <c r="K35" s="22"/>
      <c r="L35" s="22"/>
      <c r="M35" s="22"/>
      <c r="N35" s="22"/>
      <c r="O35" s="22"/>
      <c r="P35" s="22"/>
    </row>
    <row r="36" spans="1:16" ht="39" customHeight="1" x14ac:dyDescent="0.15">
      <c r="A36" s="22"/>
      <c r="B36" s="35"/>
      <c r="C36" s="1145" t="s">
        <v>535</v>
      </c>
      <c r="D36" s="1146"/>
      <c r="E36" s="1147"/>
      <c r="F36" s="36">
        <v>0</v>
      </c>
      <c r="G36" s="37">
        <v>0.94</v>
      </c>
      <c r="H36" s="37">
        <v>2.0099999999999998</v>
      </c>
      <c r="I36" s="37">
        <v>1.58</v>
      </c>
      <c r="J36" s="38">
        <v>0.95</v>
      </c>
      <c r="K36" s="22"/>
      <c r="L36" s="22"/>
      <c r="M36" s="22"/>
      <c r="N36" s="22"/>
      <c r="O36" s="22"/>
      <c r="P36" s="22"/>
    </row>
    <row r="37" spans="1:16" ht="39" customHeight="1" x14ac:dyDescent="0.15">
      <c r="A37" s="22"/>
      <c r="B37" s="35"/>
      <c r="C37" s="1145" t="s">
        <v>536</v>
      </c>
      <c r="D37" s="1146"/>
      <c r="E37" s="1147"/>
      <c r="F37" s="36">
        <v>0</v>
      </c>
      <c r="G37" s="37">
        <v>0</v>
      </c>
      <c r="H37" s="37">
        <v>0</v>
      </c>
      <c r="I37" s="37">
        <v>0</v>
      </c>
      <c r="J37" s="38">
        <v>0.34</v>
      </c>
      <c r="K37" s="22"/>
      <c r="L37" s="22"/>
      <c r="M37" s="22"/>
      <c r="N37" s="22"/>
      <c r="O37" s="22"/>
      <c r="P37" s="22"/>
    </row>
    <row r="38" spans="1:16" ht="39" customHeight="1" x14ac:dyDescent="0.15">
      <c r="A38" s="22"/>
      <c r="B38" s="35"/>
      <c r="C38" s="1145" t="s">
        <v>537</v>
      </c>
      <c r="D38" s="1146"/>
      <c r="E38" s="1147"/>
      <c r="F38" s="36">
        <v>0.04</v>
      </c>
      <c r="G38" s="37">
        <v>0.05</v>
      </c>
      <c r="H38" s="37">
        <v>0.03</v>
      </c>
      <c r="I38" s="37">
        <v>0.04</v>
      </c>
      <c r="J38" s="38">
        <v>0.02</v>
      </c>
      <c r="K38" s="22"/>
      <c r="L38" s="22"/>
      <c r="M38" s="22"/>
      <c r="N38" s="22"/>
      <c r="O38" s="22"/>
      <c r="P38" s="22"/>
    </row>
    <row r="39" spans="1:16" ht="39" customHeight="1" x14ac:dyDescent="0.15">
      <c r="A39" s="22"/>
      <c r="B39" s="35"/>
      <c r="C39" s="1145" t="s">
        <v>538</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541</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E4HA+uorF9qUMNyGYA9WTTrct/Sqbo7eA+m5h3Q+kJXsKvNKt7l+sMlL2PPwqu/IeFNUEXJSFmz991wNpBc3w==" saltValue="gI9Gi7OO9JJTA1rIM0Pa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3432</v>
      </c>
      <c r="L45" s="60">
        <v>3495</v>
      </c>
      <c r="M45" s="60">
        <v>3512</v>
      </c>
      <c r="N45" s="60">
        <v>3466</v>
      </c>
      <c r="O45" s="61">
        <v>3595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v>82</v>
      </c>
      <c r="L47" s="64">
        <v>82</v>
      </c>
      <c r="M47" s="64">
        <v>82</v>
      </c>
      <c r="N47" s="64">
        <v>82</v>
      </c>
      <c r="O47" s="65">
        <v>82</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198</v>
      </c>
      <c r="L48" s="64">
        <v>195</v>
      </c>
      <c r="M48" s="64">
        <v>207</v>
      </c>
      <c r="N48" s="64">
        <v>193</v>
      </c>
      <c r="O48" s="65">
        <v>163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488</v>
      </c>
      <c r="L49" s="64" t="s">
        <v>488</v>
      </c>
      <c r="M49" s="64" t="s">
        <v>488</v>
      </c>
      <c r="N49" s="64" t="s">
        <v>488</v>
      </c>
      <c r="O49" s="65" t="s">
        <v>488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946</v>
      </c>
      <c r="L52" s="64">
        <v>986</v>
      </c>
      <c r="M52" s="64">
        <v>964</v>
      </c>
      <c r="N52" s="64">
        <v>920</v>
      </c>
      <c r="O52" s="65">
        <v>977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2766</v>
      </c>
      <c r="L53" s="69">
        <v>2786</v>
      </c>
      <c r="M53" s="69">
        <v>2837</v>
      </c>
      <c r="N53" s="69">
        <v>2821</v>
      </c>
      <c r="O53" s="70">
        <v>2863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2YEi/VlkBd8p1eNUD5lI8w7Y9HijijA9GPXsp8gZJtuidXf9XfI0VKiBzCqlJb7bo6tvQ8qvAnDocd14u/svg==" saltValue="icsaD0DPpXR4TuOL3k4a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27210</v>
      </c>
      <c r="J41" s="344">
        <v>24649</v>
      </c>
      <c r="K41" s="344">
        <v>22914</v>
      </c>
      <c r="L41" s="344">
        <v>20476</v>
      </c>
      <c r="M41" s="345">
        <v>17406</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1798</v>
      </c>
      <c r="J43" s="347">
        <v>2186</v>
      </c>
      <c r="K43" s="347">
        <v>1878</v>
      </c>
      <c r="L43" s="347">
        <v>1583</v>
      </c>
      <c r="M43" s="348">
        <v>1353</v>
      </c>
    </row>
    <row r="44" spans="2:13" ht="27.75" customHeight="1" x14ac:dyDescent="0.15">
      <c r="B44" s="1186"/>
      <c r="C44" s="1187"/>
      <c r="D44" s="106"/>
      <c r="E44" s="1192" t="s">
        <v>34</v>
      </c>
      <c r="F44" s="1192"/>
      <c r="G44" s="1192"/>
      <c r="H44" s="1193"/>
      <c r="I44" s="346" t="s">
        <v>488</v>
      </c>
      <c r="J44" s="347" t="s">
        <v>488</v>
      </c>
      <c r="K44" s="347" t="s">
        <v>488</v>
      </c>
      <c r="L44" s="347" t="s">
        <v>488</v>
      </c>
      <c r="M44" s="348" t="s">
        <v>488</v>
      </c>
    </row>
    <row r="45" spans="2:13" ht="27.75" customHeight="1" x14ac:dyDescent="0.15">
      <c r="B45" s="1186"/>
      <c r="C45" s="1187"/>
      <c r="D45" s="106"/>
      <c r="E45" s="1192" t="s">
        <v>35</v>
      </c>
      <c r="F45" s="1192"/>
      <c r="G45" s="1192"/>
      <c r="H45" s="1193"/>
      <c r="I45" s="346">
        <v>1100</v>
      </c>
      <c r="J45" s="347">
        <v>990</v>
      </c>
      <c r="K45" s="347">
        <v>994</v>
      </c>
      <c r="L45" s="347">
        <v>1000</v>
      </c>
      <c r="M45" s="348">
        <v>1006</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7499</v>
      </c>
      <c r="J50" s="347">
        <v>7383</v>
      </c>
      <c r="K50" s="347">
        <v>7820</v>
      </c>
      <c r="L50" s="347">
        <v>7834</v>
      </c>
      <c r="M50" s="348">
        <v>7564</v>
      </c>
    </row>
    <row r="51" spans="2:13" ht="27.75" customHeight="1" x14ac:dyDescent="0.15">
      <c r="B51" s="1186"/>
      <c r="C51" s="1187"/>
      <c r="D51" s="106"/>
      <c r="E51" s="1192" t="s">
        <v>42</v>
      </c>
      <c r="F51" s="1192"/>
      <c r="G51" s="1192"/>
      <c r="H51" s="1193"/>
      <c r="I51" s="346">
        <v>2147</v>
      </c>
      <c r="J51" s="347">
        <v>2020</v>
      </c>
      <c r="K51" s="347">
        <v>1884</v>
      </c>
      <c r="L51" s="347">
        <v>1743</v>
      </c>
      <c r="M51" s="348">
        <v>1627</v>
      </c>
    </row>
    <row r="52" spans="2:13" ht="27.75" customHeight="1" x14ac:dyDescent="0.15">
      <c r="B52" s="1188"/>
      <c r="C52" s="1189"/>
      <c r="D52" s="106"/>
      <c r="E52" s="1192" t="s">
        <v>43</v>
      </c>
      <c r="F52" s="1192"/>
      <c r="G52" s="1192"/>
      <c r="H52" s="1193"/>
      <c r="I52" s="346">
        <v>6901</v>
      </c>
      <c r="J52" s="347">
        <v>6671</v>
      </c>
      <c r="K52" s="347">
        <v>6968</v>
      </c>
      <c r="L52" s="347">
        <v>6367</v>
      </c>
      <c r="M52" s="348">
        <v>6151</v>
      </c>
    </row>
    <row r="53" spans="2:13" ht="27.75" customHeight="1" thickBot="1" x14ac:dyDescent="0.2">
      <c r="B53" s="1199" t="s">
        <v>19</v>
      </c>
      <c r="C53" s="1200"/>
      <c r="D53" s="110"/>
      <c r="E53" s="1201" t="s">
        <v>44</v>
      </c>
      <c r="F53" s="1201"/>
      <c r="G53" s="1201"/>
      <c r="H53" s="1202"/>
      <c r="I53" s="349">
        <v>13560</v>
      </c>
      <c r="J53" s="350">
        <v>11751</v>
      </c>
      <c r="K53" s="350">
        <v>9113</v>
      </c>
      <c r="L53" s="350">
        <v>7115</v>
      </c>
      <c r="M53" s="351">
        <v>4423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ylT2lfHok1iAO45Y94r/hKy9mU2WuuW/UUYVF5ZFQy75k9h9OoUk0n//nhbLzDWPyIaP2iBP7Do+fdSna0hMA==" saltValue="OOZKLyDNmdgsipYYXvtE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3824</v>
      </c>
      <c r="G55" s="352">
        <v>3976</v>
      </c>
      <c r="H55" s="353">
        <v>3979</v>
      </c>
    </row>
    <row r="56" spans="2:8" ht="52.5" customHeight="1" x14ac:dyDescent="0.15">
      <c r="B56" s="122"/>
      <c r="C56" s="1213" t="s">
        <v>47</v>
      </c>
      <c r="D56" s="1213"/>
      <c r="E56" s="1214"/>
      <c r="F56" s="354">
        <v>826</v>
      </c>
      <c r="G56" s="354">
        <v>806</v>
      </c>
      <c r="H56" s="355">
        <v>669</v>
      </c>
    </row>
    <row r="57" spans="2:8" ht="53.25" customHeight="1" x14ac:dyDescent="0.15">
      <c r="B57" s="122"/>
      <c r="C57" s="1215" t="s">
        <v>48</v>
      </c>
      <c r="D57" s="1215"/>
      <c r="E57" s="1216"/>
      <c r="F57" s="356">
        <v>2716</v>
      </c>
      <c r="G57" s="356">
        <v>2522</v>
      </c>
      <c r="H57" s="357">
        <v>2316</v>
      </c>
    </row>
    <row r="58" spans="2:8" ht="45.75" customHeight="1" x14ac:dyDescent="0.15">
      <c r="B58" s="123"/>
      <c r="C58" s="1203" t="s">
        <v>551</v>
      </c>
      <c r="D58" s="1204"/>
      <c r="E58" s="1205"/>
      <c r="F58" s="358">
        <v>811</v>
      </c>
      <c r="G58" s="358">
        <v>666</v>
      </c>
      <c r="H58" s="359">
        <v>533</v>
      </c>
    </row>
    <row r="59" spans="2:8" ht="45.75" customHeight="1" x14ac:dyDescent="0.15">
      <c r="B59" s="123"/>
      <c r="C59" s="1203" t="s">
        <v>552</v>
      </c>
      <c r="D59" s="1204"/>
      <c r="E59" s="1205"/>
      <c r="F59" s="358">
        <v>1272</v>
      </c>
      <c r="G59" s="358">
        <v>1230</v>
      </c>
      <c r="H59" s="359">
        <v>1172</v>
      </c>
    </row>
    <row r="60" spans="2:8" ht="45.75" customHeight="1" x14ac:dyDescent="0.15">
      <c r="B60" s="123"/>
      <c r="C60" s="1203" t="s">
        <v>553</v>
      </c>
      <c r="D60" s="1204"/>
      <c r="E60" s="1205"/>
      <c r="F60" s="358">
        <v>579</v>
      </c>
      <c r="G60" s="358">
        <v>570</v>
      </c>
      <c r="H60" s="359">
        <v>552</v>
      </c>
    </row>
    <row r="61" spans="2:8" ht="45.75" customHeight="1" x14ac:dyDescent="0.15">
      <c r="B61" s="123"/>
      <c r="C61" s="1203" t="s">
        <v>554</v>
      </c>
      <c r="D61" s="1204"/>
      <c r="E61" s="1205"/>
      <c r="F61" s="358">
        <v>24</v>
      </c>
      <c r="G61" s="358">
        <v>22</v>
      </c>
      <c r="H61" s="359">
        <v>20</v>
      </c>
    </row>
    <row r="62" spans="2:8" ht="45.75" customHeight="1" thickBot="1" x14ac:dyDescent="0.2">
      <c r="B62" s="124"/>
      <c r="C62" s="1206" t="s">
        <v>555</v>
      </c>
      <c r="D62" s="1207"/>
      <c r="E62" s="1208"/>
      <c r="F62" s="360">
        <v>13</v>
      </c>
      <c r="G62" s="360">
        <v>12</v>
      </c>
      <c r="H62" s="361">
        <v>11</v>
      </c>
    </row>
    <row r="63" spans="2:8" ht="52.5" customHeight="1" thickBot="1" x14ac:dyDescent="0.2">
      <c r="B63" s="125"/>
      <c r="C63" s="1209" t="s">
        <v>49</v>
      </c>
      <c r="D63" s="1209"/>
      <c r="E63" s="1210"/>
      <c r="F63" s="362">
        <v>7365</v>
      </c>
      <c r="G63" s="362">
        <v>7304</v>
      </c>
      <c r="H63" s="363">
        <v>6964</v>
      </c>
    </row>
    <row r="64" spans="2:8" x14ac:dyDescent="0.15"/>
  </sheetData>
  <sheetProtection algorithmName="SHA-512" hashValue="LNFLtCvEqq0WHraSpV1I5H8jKhKuwa9+QFspC56y7GAxGiIJkg0dqGZ50VqAFXhNMaeiWmOvgv2jUNAmS3pcnQ==" saltValue="ew2sybS6thL83JGCxrCc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155130</v>
      </c>
      <c r="E3" s="144"/>
      <c r="F3" s="145">
        <v>92632</v>
      </c>
      <c r="G3" s="146"/>
      <c r="H3" s="147"/>
    </row>
    <row r="4" spans="1:8" x14ac:dyDescent="0.15">
      <c r="A4" s="148"/>
      <c r="B4" s="149"/>
      <c r="C4" s="150"/>
      <c r="D4" s="151">
        <v>110800</v>
      </c>
      <c r="E4" s="152"/>
      <c r="F4" s="153">
        <v>47978</v>
      </c>
      <c r="G4" s="154"/>
      <c r="H4" s="155"/>
    </row>
    <row r="5" spans="1:8" x14ac:dyDescent="0.15">
      <c r="A5" s="136" t="s">
        <v>521</v>
      </c>
      <c r="B5" s="141"/>
      <c r="C5" s="142"/>
      <c r="D5" s="143">
        <v>115796</v>
      </c>
      <c r="E5" s="144"/>
      <c r="F5" s="145">
        <v>96469</v>
      </c>
      <c r="G5" s="146"/>
      <c r="H5" s="147"/>
    </row>
    <row r="6" spans="1:8" x14ac:dyDescent="0.15">
      <c r="A6" s="148"/>
      <c r="B6" s="149"/>
      <c r="C6" s="150"/>
      <c r="D6" s="151">
        <v>22365</v>
      </c>
      <c r="E6" s="152"/>
      <c r="F6" s="153">
        <v>49775</v>
      </c>
      <c r="G6" s="154"/>
      <c r="H6" s="155"/>
    </row>
    <row r="7" spans="1:8" x14ac:dyDescent="0.15">
      <c r="A7" s="136" t="s">
        <v>522</v>
      </c>
      <c r="B7" s="141"/>
      <c r="C7" s="142"/>
      <c r="D7" s="143">
        <v>456870</v>
      </c>
      <c r="E7" s="144"/>
      <c r="F7" s="145">
        <v>85743</v>
      </c>
      <c r="G7" s="146"/>
      <c r="H7" s="147"/>
    </row>
    <row r="8" spans="1:8" x14ac:dyDescent="0.15">
      <c r="A8" s="148"/>
      <c r="B8" s="149"/>
      <c r="C8" s="150"/>
      <c r="D8" s="151">
        <v>25797</v>
      </c>
      <c r="E8" s="152"/>
      <c r="F8" s="153">
        <v>45231</v>
      </c>
      <c r="G8" s="154"/>
      <c r="H8" s="155"/>
    </row>
    <row r="9" spans="1:8" x14ac:dyDescent="0.15">
      <c r="A9" s="136" t="s">
        <v>523</v>
      </c>
      <c r="B9" s="141"/>
      <c r="C9" s="142"/>
      <c r="D9" s="143">
        <v>168044</v>
      </c>
      <c r="E9" s="144"/>
      <c r="F9" s="145">
        <v>92509</v>
      </c>
      <c r="G9" s="146"/>
      <c r="H9" s="147"/>
    </row>
    <row r="10" spans="1:8" x14ac:dyDescent="0.15">
      <c r="A10" s="148"/>
      <c r="B10" s="149"/>
      <c r="C10" s="150"/>
      <c r="D10" s="151">
        <v>67405</v>
      </c>
      <c r="E10" s="152"/>
      <c r="F10" s="153">
        <v>52274</v>
      </c>
      <c r="G10" s="154"/>
      <c r="H10" s="155"/>
    </row>
    <row r="11" spans="1:8" x14ac:dyDescent="0.15">
      <c r="A11" s="136" t="s">
        <v>524</v>
      </c>
      <c r="B11" s="141"/>
      <c r="C11" s="142"/>
      <c r="D11" s="143">
        <v>124739</v>
      </c>
      <c r="E11" s="144"/>
      <c r="F11" s="145">
        <v>98544</v>
      </c>
      <c r="G11" s="146"/>
      <c r="H11" s="147"/>
    </row>
    <row r="12" spans="1:8" x14ac:dyDescent="0.15">
      <c r="A12" s="148"/>
      <c r="B12" s="149"/>
      <c r="C12" s="156"/>
      <c r="D12" s="151">
        <v>10725</v>
      </c>
      <c r="E12" s="152"/>
      <c r="F12" s="153">
        <v>55816</v>
      </c>
      <c r="G12" s="154"/>
      <c r="H12" s="155"/>
    </row>
    <row r="13" spans="1:8" x14ac:dyDescent="0.15">
      <c r="A13" s="136"/>
      <c r="B13" s="141"/>
      <c r="C13" s="157"/>
      <c r="D13" s="158">
        <v>204116</v>
      </c>
      <c r="E13" s="159"/>
      <c r="F13" s="160">
        <v>93179</v>
      </c>
      <c r="G13" s="161"/>
      <c r="H13" s="147"/>
    </row>
    <row r="14" spans="1:8" x14ac:dyDescent="0.15">
      <c r="A14" s="148"/>
      <c r="B14" s="149"/>
      <c r="C14" s="150"/>
      <c r="D14" s="151">
        <v>47418</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5.23</v>
      </c>
      <c r="C19" s="162">
        <f>ROUND(VALUE(SUBSTITUTE(実質収支比率等に係る経年分析!G$48,"▲","-")),2)</f>
        <v>12.97</v>
      </c>
      <c r="D19" s="162">
        <f>ROUND(VALUE(SUBSTITUTE(実質収支比率等に係る経年分析!H$48,"▲","-")),2)</f>
        <v>6.77</v>
      </c>
      <c r="E19" s="162">
        <f>ROUND(VALUE(SUBSTITUTE(実質収支比率等に係る経年分析!I$48,"▲","-")),2)</f>
        <v>0.01</v>
      </c>
      <c r="F19" s="162">
        <f>ROUND(VALUE(SUBSTITUTE(実質収支比率等に係る経年分析!J$48,"▲","-")),2)</f>
        <v>1.97</v>
      </c>
    </row>
    <row r="20" spans="1:11" x14ac:dyDescent="0.15">
      <c r="A20" s="162" t="s">
        <v>53</v>
      </c>
      <c r="B20" s="162">
        <f>ROUND(VALUE(SUBSTITUTE(実質収支比率等に係る経年分析!F$47,"▲","-")),2)</f>
        <v>70</v>
      </c>
      <c r="C20" s="162">
        <f>ROUND(VALUE(SUBSTITUTE(実質収支比率等に係る経年分析!G$47,"▲","-")),2)</f>
        <v>70.319999999999993</v>
      </c>
      <c r="D20" s="162">
        <f>ROUND(VALUE(SUBSTITUTE(実質収支比率等に係る経年分析!H$47,"▲","-")),2)</f>
        <v>79.150000000000006</v>
      </c>
      <c r="E20" s="162">
        <f>ROUND(VALUE(SUBSTITUTE(実質収支比率等に係る経年分析!I$47,"▲","-")),2)</f>
        <v>82.78</v>
      </c>
      <c r="F20" s="162">
        <f>ROUND(VALUE(SUBSTITUTE(実質収支比率等に係る経年分析!J$47,"▲","-")),2)</f>
        <v>80.25</v>
      </c>
    </row>
    <row r="21" spans="1:11" x14ac:dyDescent="0.15">
      <c r="A21" s="162" t="s">
        <v>54</v>
      </c>
      <c r="B21" s="162">
        <f>IF(ISNUMBER(VALUE(SUBSTITUTE(実質収支比率等に係る経年分析!F$49,"▲","-"))),ROUND(VALUE(SUBSTITUTE(実質収支比率等に係る経年分析!F$49,"▲","-")),2),NA())</f>
        <v>0.84</v>
      </c>
      <c r="C21" s="162">
        <f>IF(ISNUMBER(VALUE(SUBSTITUTE(実質収支比率等に係る経年分析!G$49,"▲","-"))),ROUND(VALUE(SUBSTITUTE(実質収支比率等に係る経年分析!G$49,"▲","-")),2),NA())</f>
        <v>12.67</v>
      </c>
      <c r="D21" s="162">
        <f>IF(ISNUMBER(VALUE(SUBSTITUTE(実質収支比率等に係る経年分析!H$49,"▲","-"))),ROUND(VALUE(SUBSTITUTE(実質収支比率等に係る経年分析!H$49,"▲","-")),2),NA())</f>
        <v>0.09</v>
      </c>
      <c r="E21" s="162">
        <f>IF(ISNUMBER(VALUE(SUBSTITUTE(実質収支比率等に係る経年分析!I$49,"▲","-"))),ROUND(VALUE(SUBSTITUTE(実質収支比率等に係る経年分析!I$49,"▲","-")),2),NA())</f>
        <v>-3.62</v>
      </c>
      <c r="F21" s="162">
        <f>IF(ISNUMBER(VALUE(SUBSTITUTE(実質収支比率等に係る経年分析!J$49,"▲","-"))),ROUND(VALUE(SUBSTITUTE(実質収支比率等に係る経年分析!J$49,"▲","-")),2),NA())</f>
        <v>2.0099999999999998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市場事業会計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0.34</v>
      </c>
    </row>
    <row r="34" spans="1:16" x14ac:dyDescent="0.15">
      <c r="A34" s="163" t="str">
        <f>IF(連結実質赤字比率に係る赤字・黒字の構成分析!C$36="",NA(),連結実質赤字比率に係る赤字・黒字の構成分析!C$36)</f>
        <v>介護保険事業会計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1.96</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8.2200000000000006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946</v>
      </c>
      <c r="E42" s="164"/>
      <c r="F42" s="164"/>
      <c r="G42" s="164">
        <f>'実質公債費比率（分子）の構造'!L$52</f>
        <v>986</v>
      </c>
      <c r="H42" s="164"/>
      <c r="I42" s="164"/>
      <c r="J42" s="164">
        <f>'実質公債費比率（分子）の構造'!M$52</f>
        <v>964</v>
      </c>
      <c r="K42" s="164"/>
      <c r="L42" s="164"/>
      <c r="M42" s="164">
        <f>'実質公債費比率（分子）の構造'!N$52</f>
        <v>920</v>
      </c>
      <c r="N42" s="164"/>
      <c r="O42" s="164"/>
      <c r="P42" s="164">
        <f>'実質公債費比率（分子）の構造'!O$52</f>
        <v>977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198</v>
      </c>
      <c r="C46" s="164"/>
      <c r="D46" s="164"/>
      <c r="E46" s="164">
        <f>'実質公債費比率（分子）の構造'!L$48</f>
        <v>195</v>
      </c>
      <c r="F46" s="164"/>
      <c r="G46" s="164"/>
      <c r="H46" s="164">
        <f>'実質公債費比率（分子）の構造'!M$48</f>
        <v>207</v>
      </c>
      <c r="I46" s="164"/>
      <c r="J46" s="164"/>
      <c r="K46" s="164">
        <f>'実質公債費比率（分子）の構造'!N$48</f>
        <v>193</v>
      </c>
      <c r="L46" s="164"/>
      <c r="M46" s="164"/>
      <c r="N46" s="164">
        <f>'実質公債費比率（分子）の構造'!O$48</f>
        <v>163</v>
      </c>
      <c r="O46" s="164"/>
      <c r="P46" s="164"/>
    </row>
    <row r="47" spans="1:16" x14ac:dyDescent="0.15">
      <c r="A47" s="164" t="s">
        <v>12</v>
      </c>
      <c r="B47" s="164">
        <f>'実質公債費比率（分子）の構造'!K$47</f>
        <v>82</v>
      </c>
      <c r="C47" s="164"/>
      <c r="D47" s="164"/>
      <c r="E47" s="164">
        <f>'実質公債費比率（分子）の構造'!L$47</f>
        <v>82</v>
      </c>
      <c r="F47" s="164"/>
      <c r="G47" s="164"/>
      <c r="H47" s="164">
        <f>'実質公債費比率（分子）の構造'!M$47</f>
        <v>82</v>
      </c>
      <c r="I47" s="164"/>
      <c r="J47" s="164"/>
      <c r="K47" s="164">
        <f>'実質公債費比率（分子）の構造'!N$47</f>
        <v>82</v>
      </c>
      <c r="L47" s="164"/>
      <c r="M47" s="164"/>
      <c r="N47" s="164">
        <f>'実質公債費比率（分子）の構造'!O$47</f>
        <v>82</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3432</v>
      </c>
      <c r="C49" s="164"/>
      <c r="D49" s="164"/>
      <c r="E49" s="164">
        <f>'実質公債費比率（分子）の構造'!L$45</f>
        <v>3495</v>
      </c>
      <c r="F49" s="164"/>
      <c r="G49" s="164"/>
      <c r="H49" s="164">
        <f>'実質公債費比率（分子）の構造'!M$45</f>
        <v>3512</v>
      </c>
      <c r="I49" s="164"/>
      <c r="J49" s="164"/>
      <c r="K49" s="164">
        <f>'実質公債費比率（分子）の構造'!N$45</f>
        <v>3466</v>
      </c>
      <c r="L49" s="164"/>
      <c r="M49" s="164"/>
      <c r="N49" s="164">
        <f>'実質公債費比率（分子）の構造'!O$45</f>
        <v>3595</v>
      </c>
      <c r="O49" s="164"/>
      <c r="P49" s="164"/>
    </row>
    <row r="50" spans="1:16" x14ac:dyDescent="0.15">
      <c r="A50" s="164" t="s">
        <v>67</v>
      </c>
      <c r="B50" s="164" t="e">
        <f>NA()</f>
        <v>#N/A</v>
      </c>
      <c r="C50" s="164">
        <f>IF(ISNUMBER('実質公債費比率（分子）の構造'!K$53),'実質公債費比率（分子）の構造'!K$53,NA())</f>
        <v>2766</v>
      </c>
      <c r="D50" s="164" t="e">
        <f>NA()</f>
        <v>#N/A</v>
      </c>
      <c r="E50" s="164" t="e">
        <f>NA()</f>
        <v>#N/A</v>
      </c>
      <c r="F50" s="164">
        <f>IF(ISNUMBER('実質公債費比率（分子）の構造'!L$53),'実質公債費比率（分子）の構造'!L$53,NA())</f>
        <v>2786</v>
      </c>
      <c r="G50" s="164" t="e">
        <f>NA()</f>
        <v>#N/A</v>
      </c>
      <c r="H50" s="164" t="e">
        <f>NA()</f>
        <v>#N/A</v>
      </c>
      <c r="I50" s="164">
        <f>IF(ISNUMBER('実質公債費比率（分子）の構造'!M$53),'実質公債費比率（分子）の構造'!M$53,NA())</f>
        <v>2837</v>
      </c>
      <c r="J50" s="164" t="e">
        <f>NA()</f>
        <v>#N/A</v>
      </c>
      <c r="K50" s="164" t="e">
        <f>NA()</f>
        <v>#N/A</v>
      </c>
      <c r="L50" s="164">
        <f>IF(ISNUMBER('実質公債費比率（分子）の構造'!N$53),'実質公債費比率（分子）の構造'!N$53,NA())</f>
        <v>2821</v>
      </c>
      <c r="M50" s="164" t="e">
        <f>NA()</f>
        <v>#N/A</v>
      </c>
      <c r="N50" s="164" t="e">
        <f>NA()</f>
        <v>#N/A</v>
      </c>
      <c r="O50" s="164">
        <f>IF(ISNUMBER('実質公債費比率（分子）の構造'!O$53),'実質公債費比率（分子）の構造'!O$53,NA())</f>
        <v>2863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6901</v>
      </c>
      <c r="E56" s="163"/>
      <c r="F56" s="163"/>
      <c r="G56" s="163">
        <f>'将来負担比率（分子）の構造'!J$52</f>
        <v>6671</v>
      </c>
      <c r="H56" s="163"/>
      <c r="I56" s="163"/>
      <c r="J56" s="163">
        <f>'将来負担比率（分子）の構造'!K$52</f>
        <v>6968</v>
      </c>
      <c r="K56" s="163"/>
      <c r="L56" s="163"/>
      <c r="M56" s="163">
        <f>'将来負担比率（分子）の構造'!L$52</f>
        <v>6367</v>
      </c>
      <c r="N56" s="163"/>
      <c r="O56" s="163"/>
      <c r="P56" s="163">
        <f>'将来負担比率（分子）の構造'!M$52</f>
        <v>6151</v>
      </c>
    </row>
    <row r="57" spans="1:16" x14ac:dyDescent="0.15">
      <c r="A57" s="163" t="s">
        <v>42</v>
      </c>
      <c r="B57" s="163"/>
      <c r="C57" s="163"/>
      <c r="D57" s="163">
        <f>'将来負担比率（分子）の構造'!I$51</f>
        <v>2147</v>
      </c>
      <c r="E57" s="163"/>
      <c r="F57" s="163"/>
      <c r="G57" s="163">
        <f>'将来負担比率（分子）の構造'!J$51</f>
        <v>2020</v>
      </c>
      <c r="H57" s="163"/>
      <c r="I57" s="163"/>
      <c r="J57" s="163">
        <f>'将来負担比率（分子）の構造'!K$51</f>
        <v>1884</v>
      </c>
      <c r="K57" s="163"/>
      <c r="L57" s="163"/>
      <c r="M57" s="163">
        <f>'将来負担比率（分子）の構造'!L$51</f>
        <v>1743</v>
      </c>
      <c r="N57" s="163"/>
      <c r="O57" s="163"/>
      <c r="P57" s="163">
        <f>'将来負担比率（分子）の構造'!M$51</f>
        <v>1627</v>
      </c>
    </row>
    <row r="58" spans="1:16" x14ac:dyDescent="0.15">
      <c r="A58" s="163" t="s">
        <v>41</v>
      </c>
      <c r="B58" s="163"/>
      <c r="C58" s="163"/>
      <c r="D58" s="163">
        <f>'将来負担比率（分子）の構造'!I$50</f>
        <v>7499</v>
      </c>
      <c r="E58" s="163"/>
      <c r="F58" s="163"/>
      <c r="G58" s="163">
        <f>'将来負担比率（分子）の構造'!J$50</f>
        <v>7383</v>
      </c>
      <c r="H58" s="163"/>
      <c r="I58" s="163"/>
      <c r="J58" s="163">
        <f>'将来負担比率（分子）の構造'!K$50</f>
        <v>7820</v>
      </c>
      <c r="K58" s="163"/>
      <c r="L58" s="163"/>
      <c r="M58" s="163">
        <f>'将来負担比率（分子）の構造'!L$50</f>
        <v>7834</v>
      </c>
      <c r="N58" s="163"/>
      <c r="O58" s="163"/>
      <c r="P58" s="163">
        <f>'将来負担比率（分子）の構造'!M$50</f>
        <v>7564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1100</v>
      </c>
      <c r="C62" s="163"/>
      <c r="D62" s="163"/>
      <c r="E62" s="163">
        <f>'将来負担比率（分子）の構造'!J$45</f>
        <v>990</v>
      </c>
      <c r="F62" s="163"/>
      <c r="G62" s="163"/>
      <c r="H62" s="163">
        <f>'将来負担比率（分子）の構造'!K$45</f>
        <v>994</v>
      </c>
      <c r="I62" s="163"/>
      <c r="J62" s="163"/>
      <c r="K62" s="163">
        <f>'将来負担比率（分子）の構造'!L$45</f>
        <v>1000</v>
      </c>
      <c r="L62" s="163"/>
      <c r="M62" s="163"/>
      <c r="N62" s="163">
        <f>'将来負担比率（分子）の構造'!M$45</f>
        <v>1006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1798</v>
      </c>
      <c r="C64" s="163"/>
      <c r="D64" s="163"/>
      <c r="E64" s="163">
        <f>'将来負担比率（分子）の構造'!J$43</f>
        <v>2186</v>
      </c>
      <c r="F64" s="163"/>
      <c r="G64" s="163"/>
      <c r="H64" s="163">
        <f>'将来負担比率（分子）の構造'!K$43</f>
        <v>1878</v>
      </c>
      <c r="I64" s="163"/>
      <c r="J64" s="163"/>
      <c r="K64" s="163">
        <f>'将来負担比率（分子）の構造'!L$43</f>
        <v>1583</v>
      </c>
      <c r="L64" s="163"/>
      <c r="M64" s="163"/>
      <c r="N64" s="163">
        <f>'将来負担比率（分子）の構造'!M$43</f>
        <v>1353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27210</v>
      </c>
      <c r="C66" s="163"/>
      <c r="D66" s="163"/>
      <c r="E66" s="163">
        <f>'将来負担比率（分子）の構造'!J$41</f>
        <v>24649</v>
      </c>
      <c r="F66" s="163"/>
      <c r="G66" s="163"/>
      <c r="H66" s="163">
        <f>'将来負担比率（分子）の構造'!K$41</f>
        <v>22914</v>
      </c>
      <c r="I66" s="163"/>
      <c r="J66" s="163"/>
      <c r="K66" s="163">
        <f>'将来負担比率（分子）の構造'!L$41</f>
        <v>20476</v>
      </c>
      <c r="L66" s="163"/>
      <c r="M66" s="163"/>
      <c r="N66" s="163">
        <f>'将来負担比率（分子）の構造'!M$41</f>
        <v>17406</v>
      </c>
      <c r="O66" s="163"/>
      <c r="P66" s="163"/>
    </row>
    <row r="67" spans="1:16" x14ac:dyDescent="0.15">
      <c r="A67" s="163" t="s">
        <v>71</v>
      </c>
      <c r="B67" s="163" t="e">
        <f>NA()</f>
        <v>#N/A</v>
      </c>
      <c r="C67" s="163">
        <f>IF(ISNUMBER('将来負担比率（分子）の構造'!I$53), IF('将来負担比率（分子）の構造'!I$53 &lt; 0, 0, '将来負担比率（分子）の構造'!I$53), NA())</f>
        <v>13560</v>
      </c>
      <c r="D67" s="163" t="e">
        <f>NA()</f>
        <v>#N/A</v>
      </c>
      <c r="E67" s="163" t="e">
        <f>NA()</f>
        <v>#N/A</v>
      </c>
      <c r="F67" s="163">
        <f>IF(ISNUMBER('将来負担比率（分子）の構造'!J$53), IF('将来負担比率（分子）の構造'!J$53 &lt; 0, 0, '将来負担比率（分子）の構造'!J$53), NA())</f>
        <v>11751</v>
      </c>
      <c r="G67" s="163" t="e">
        <f>NA()</f>
        <v>#N/A</v>
      </c>
      <c r="H67" s="163" t="e">
        <f>NA()</f>
        <v>#N/A</v>
      </c>
      <c r="I67" s="163">
        <f>IF(ISNUMBER('将来負担比率（分子）の構造'!K$53), IF('将来負担比率（分子）の構造'!K$53 &lt; 0, 0, '将来負担比率（分子）の構造'!K$53), NA())</f>
        <v>9113</v>
      </c>
      <c r="J67" s="163" t="e">
        <f>NA()</f>
        <v>#N/A</v>
      </c>
      <c r="K67" s="163" t="e">
        <f>NA()</f>
        <v>#N/A</v>
      </c>
      <c r="L67" s="163">
        <f>IF(ISNUMBER('将来負担比率（分子）の構造'!L$53), IF('将来負担比率（分子）の構造'!L$53 &lt; 0, 0, '将来負担比率（分子）の構造'!L$53), NA())</f>
        <v>7115</v>
      </c>
      <c r="M67" s="163" t="e">
        <f>NA()</f>
        <v>#N/A</v>
      </c>
      <c r="N67" s="163" t="e">
        <f>NA()</f>
        <v>#N/A</v>
      </c>
      <c r="O67" s="163">
        <f>IF(ISNUMBER('将来負担比率（分子）の構造'!M$53), IF('将来負担比率（分子）の構造'!M$53 &lt; 0, 0, '将来負担比率（分子）の構造'!M$53), NA())</f>
        <v>4423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3824</v>
      </c>
      <c r="C72" s="167">
        <f>基金残高に係る経年分析!G55</f>
        <v>3976</v>
      </c>
      <c r="D72" s="167">
        <f>基金残高に係る経年分析!H55</f>
        <v>3979</v>
      </c>
    </row>
    <row r="73" spans="1:16" x14ac:dyDescent="0.15">
      <c r="A73" s="166" t="s">
        <v>74</v>
      </c>
      <c r="B73" s="167">
        <f>基金残高に係る経年分析!F56</f>
        <v>826</v>
      </c>
      <c r="C73" s="167">
        <f>基金残高に係る経年分析!G56</f>
        <v>806</v>
      </c>
      <c r="D73" s="167">
        <f>基金残高に係る経年分析!H56</f>
        <v>669</v>
      </c>
    </row>
    <row r="74" spans="1:16" x14ac:dyDescent="0.15">
      <c r="A74" s="166" t="s">
        <v>75</v>
      </c>
      <c r="B74" s="167">
        <f>基金残高に係る経年分析!F57</f>
        <v>2716</v>
      </c>
      <c r="C74" s="167">
        <f>基金残高に係る経年分析!G57</f>
        <v>2522</v>
      </c>
      <c r="D74" s="167">
        <f>基金残高に係る経年分析!H57</f>
        <v>2316</v>
      </c>
    </row>
  </sheetData>
  <sheetProtection algorithmName="SHA-512" hashValue="I1XjjOEAO8Gwj4jB11Q9icABzRhn+TtSA9/O2lLhRQxmi5J3Ph3Gl/a/fJnGOetcUseLJw13FFWsp6BKQVqDIQ==" saltValue="rrvqqsdXF61616wmAuLt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915498</v>
      </c>
      <c r="S5" s="613"/>
      <c r="T5" s="613"/>
      <c r="U5" s="613"/>
      <c r="V5" s="613"/>
      <c r="W5" s="613"/>
      <c r="X5" s="613"/>
      <c r="Y5" s="614"/>
      <c r="Z5" s="615">
        <v>8.8000000000000007</v>
      </c>
      <c r="AA5" s="615"/>
      <c r="AB5" s="615"/>
      <c r="AC5" s="615"/>
      <c r="AD5" s="616">
        <v>878200</v>
      </c>
      <c r="AE5" s="616"/>
      <c r="AF5" s="616"/>
      <c r="AG5" s="616"/>
      <c r="AH5" s="616"/>
      <c r="AI5" s="616"/>
      <c r="AJ5" s="616"/>
      <c r="AK5" s="616"/>
      <c r="AL5" s="617">
        <v>17.5</v>
      </c>
      <c r="AM5" s="618"/>
      <c r="AN5" s="618"/>
      <c r="AO5" s="619"/>
      <c r="AP5" s="609" t="s">
        <v>217</v>
      </c>
      <c r="AQ5" s="610"/>
      <c r="AR5" s="610"/>
      <c r="AS5" s="610"/>
      <c r="AT5" s="610"/>
      <c r="AU5" s="610"/>
      <c r="AV5" s="610"/>
      <c r="AW5" s="610"/>
      <c r="AX5" s="610"/>
      <c r="AY5" s="610"/>
      <c r="AZ5" s="610"/>
      <c r="BA5" s="610"/>
      <c r="BB5" s="610"/>
      <c r="BC5" s="610"/>
      <c r="BD5" s="610"/>
      <c r="BE5" s="610"/>
      <c r="BF5" s="611"/>
      <c r="BG5" s="623">
        <v>878200</v>
      </c>
      <c r="BH5" s="624"/>
      <c r="BI5" s="624"/>
      <c r="BJ5" s="624"/>
      <c r="BK5" s="624"/>
      <c r="BL5" s="624"/>
      <c r="BM5" s="624"/>
      <c r="BN5" s="625"/>
      <c r="BO5" s="626">
        <v>95.9</v>
      </c>
      <c r="BP5" s="626"/>
      <c r="BQ5" s="626"/>
      <c r="BR5" s="626"/>
      <c r="BS5" s="627">
        <v>18041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60638</v>
      </c>
      <c r="S6" s="624"/>
      <c r="T6" s="624"/>
      <c r="U6" s="624"/>
      <c r="V6" s="624"/>
      <c r="W6" s="624"/>
      <c r="X6" s="624"/>
      <c r="Y6" s="625"/>
      <c r="Z6" s="626">
        <v>0.6</v>
      </c>
      <c r="AA6" s="626"/>
      <c r="AB6" s="626"/>
      <c r="AC6" s="626"/>
      <c r="AD6" s="627">
        <v>60638</v>
      </c>
      <c r="AE6" s="627"/>
      <c r="AF6" s="627"/>
      <c r="AG6" s="627"/>
      <c r="AH6" s="627"/>
      <c r="AI6" s="627"/>
      <c r="AJ6" s="627"/>
      <c r="AK6" s="627"/>
      <c r="AL6" s="628">
        <v>1.2</v>
      </c>
      <c r="AM6" s="629"/>
      <c r="AN6" s="629"/>
      <c r="AO6" s="630"/>
      <c r="AP6" s="620" t="s">
        <v>222</v>
      </c>
      <c r="AQ6" s="621"/>
      <c r="AR6" s="621"/>
      <c r="AS6" s="621"/>
      <c r="AT6" s="621"/>
      <c r="AU6" s="621"/>
      <c r="AV6" s="621"/>
      <c r="AW6" s="621"/>
      <c r="AX6" s="621"/>
      <c r="AY6" s="621"/>
      <c r="AZ6" s="621"/>
      <c r="BA6" s="621"/>
      <c r="BB6" s="621"/>
      <c r="BC6" s="621"/>
      <c r="BD6" s="621"/>
      <c r="BE6" s="621"/>
      <c r="BF6" s="622"/>
      <c r="BG6" s="623">
        <v>878200</v>
      </c>
      <c r="BH6" s="624"/>
      <c r="BI6" s="624"/>
      <c r="BJ6" s="624"/>
      <c r="BK6" s="624"/>
      <c r="BL6" s="624"/>
      <c r="BM6" s="624"/>
      <c r="BN6" s="625"/>
      <c r="BO6" s="626">
        <v>95.9</v>
      </c>
      <c r="BP6" s="626"/>
      <c r="BQ6" s="626"/>
      <c r="BR6" s="626"/>
      <c r="BS6" s="627">
        <v>18041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49682</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49682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265</v>
      </c>
      <c r="S7" s="624"/>
      <c r="T7" s="624"/>
      <c r="U7" s="624"/>
      <c r="V7" s="624"/>
      <c r="W7" s="624"/>
      <c r="X7" s="624"/>
      <c r="Y7" s="625"/>
      <c r="Z7" s="626">
        <v>0</v>
      </c>
      <c r="AA7" s="626"/>
      <c r="AB7" s="626"/>
      <c r="AC7" s="626"/>
      <c r="AD7" s="627">
        <v>265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250590</v>
      </c>
      <c r="BH7" s="624"/>
      <c r="BI7" s="624"/>
      <c r="BJ7" s="624"/>
      <c r="BK7" s="624"/>
      <c r="BL7" s="624"/>
      <c r="BM7" s="624"/>
      <c r="BN7" s="625"/>
      <c r="BO7" s="626">
        <v>27.4</v>
      </c>
      <c r="BP7" s="626"/>
      <c r="BQ7" s="626"/>
      <c r="BR7" s="626"/>
      <c r="BS7" s="627">
        <v>9090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1269862</v>
      </c>
      <c r="CS7" s="624"/>
      <c r="CT7" s="624"/>
      <c r="CU7" s="624"/>
      <c r="CV7" s="624"/>
      <c r="CW7" s="624"/>
      <c r="CX7" s="624"/>
      <c r="CY7" s="625"/>
      <c r="CZ7" s="626">
        <v>12.3</v>
      </c>
      <c r="DA7" s="626"/>
      <c r="DB7" s="626"/>
      <c r="DC7" s="626"/>
      <c r="DD7" s="632">
        <v>6091</v>
      </c>
      <c r="DE7" s="624"/>
      <c r="DF7" s="624"/>
      <c r="DG7" s="624"/>
      <c r="DH7" s="624"/>
      <c r="DI7" s="624"/>
      <c r="DJ7" s="624"/>
      <c r="DK7" s="624"/>
      <c r="DL7" s="624"/>
      <c r="DM7" s="624"/>
      <c r="DN7" s="624"/>
      <c r="DO7" s="624"/>
      <c r="DP7" s="625"/>
      <c r="DQ7" s="632">
        <v>626306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2515</v>
      </c>
      <c r="S8" s="624"/>
      <c r="T8" s="624"/>
      <c r="U8" s="624"/>
      <c r="V8" s="624"/>
      <c r="W8" s="624"/>
      <c r="X8" s="624"/>
      <c r="Y8" s="625"/>
      <c r="Z8" s="626">
        <v>0</v>
      </c>
      <c r="AA8" s="626"/>
      <c r="AB8" s="626"/>
      <c r="AC8" s="626"/>
      <c r="AD8" s="627">
        <v>2515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8741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2399523</v>
      </c>
      <c r="CS8" s="624"/>
      <c r="CT8" s="624"/>
      <c r="CU8" s="624"/>
      <c r="CV8" s="624"/>
      <c r="CW8" s="624"/>
      <c r="CX8" s="624"/>
      <c r="CY8" s="625"/>
      <c r="CZ8" s="626">
        <v>23.2</v>
      </c>
      <c r="DA8" s="626"/>
      <c r="DB8" s="626"/>
      <c r="DC8" s="626"/>
      <c r="DD8" s="632">
        <v>26159</v>
      </c>
      <c r="DE8" s="624"/>
      <c r="DF8" s="624"/>
      <c r="DG8" s="624"/>
      <c r="DH8" s="624"/>
      <c r="DI8" s="624"/>
      <c r="DJ8" s="624"/>
      <c r="DK8" s="624"/>
      <c r="DL8" s="624"/>
      <c r="DM8" s="624"/>
      <c r="DN8" s="624"/>
      <c r="DO8" s="624"/>
      <c r="DP8" s="625"/>
      <c r="DQ8" s="632">
        <v>1257528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3865</v>
      </c>
      <c r="S9" s="624"/>
      <c r="T9" s="624"/>
      <c r="U9" s="624"/>
      <c r="V9" s="624"/>
      <c r="W9" s="624"/>
      <c r="X9" s="624"/>
      <c r="Y9" s="625"/>
      <c r="Z9" s="626">
        <v>0</v>
      </c>
      <c r="AA9" s="626"/>
      <c r="AB9" s="626"/>
      <c r="AC9" s="626"/>
      <c r="AD9" s="627">
        <v>3865</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198382</v>
      </c>
      <c r="BH9" s="624"/>
      <c r="BI9" s="624"/>
      <c r="BJ9" s="624"/>
      <c r="BK9" s="624"/>
      <c r="BL9" s="624"/>
      <c r="BM9" s="624"/>
      <c r="BN9" s="625"/>
      <c r="BO9" s="626">
        <v>21.7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640490</v>
      </c>
      <c r="CS9" s="624"/>
      <c r="CT9" s="624"/>
      <c r="CU9" s="624"/>
      <c r="CV9" s="624"/>
      <c r="CW9" s="624"/>
      <c r="CX9" s="624"/>
      <c r="CY9" s="625"/>
      <c r="CZ9" s="626">
        <v>6.2</v>
      </c>
      <c r="DA9" s="626"/>
      <c r="DB9" s="626"/>
      <c r="DC9" s="626"/>
      <c r="DD9" s="632" t="s">
        <v>122</v>
      </c>
      <c r="DE9" s="624"/>
      <c r="DF9" s="624"/>
      <c r="DG9" s="624"/>
      <c r="DH9" s="624"/>
      <c r="DI9" s="624"/>
      <c r="DJ9" s="624"/>
      <c r="DK9" s="624"/>
      <c r="DL9" s="624"/>
      <c r="DM9" s="624"/>
      <c r="DN9" s="624"/>
      <c r="DO9" s="624"/>
      <c r="DP9" s="625"/>
      <c r="DQ9" s="632">
        <v>489238</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27683</v>
      </c>
      <c r="BH10" s="624"/>
      <c r="BI10" s="624"/>
      <c r="BJ10" s="624"/>
      <c r="BK10" s="624"/>
      <c r="BL10" s="624"/>
      <c r="BM10" s="624"/>
      <c r="BN10" s="625"/>
      <c r="BO10" s="626">
        <v>3</v>
      </c>
      <c r="BP10" s="626"/>
      <c r="BQ10" s="626"/>
      <c r="BR10" s="626"/>
      <c r="BS10" s="627">
        <v>4581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190732</v>
      </c>
      <c r="S11" s="624"/>
      <c r="T11" s="624"/>
      <c r="U11" s="624"/>
      <c r="V11" s="624"/>
      <c r="W11" s="624"/>
      <c r="X11" s="624"/>
      <c r="Y11" s="625"/>
      <c r="Z11" s="628">
        <v>1.8</v>
      </c>
      <c r="AA11" s="629"/>
      <c r="AB11" s="629"/>
      <c r="AC11" s="635"/>
      <c r="AD11" s="632">
        <v>190732</v>
      </c>
      <c r="AE11" s="624"/>
      <c r="AF11" s="624"/>
      <c r="AG11" s="624"/>
      <c r="AH11" s="624"/>
      <c r="AI11" s="624"/>
      <c r="AJ11" s="624"/>
      <c r="AK11" s="625"/>
      <c r="AL11" s="628">
        <v>3.8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15784</v>
      </c>
      <c r="BH11" s="624"/>
      <c r="BI11" s="624"/>
      <c r="BJ11" s="624"/>
      <c r="BK11" s="624"/>
      <c r="BL11" s="624"/>
      <c r="BM11" s="624"/>
      <c r="BN11" s="625"/>
      <c r="BO11" s="626">
        <v>1.7</v>
      </c>
      <c r="BP11" s="626"/>
      <c r="BQ11" s="626"/>
      <c r="BR11" s="626"/>
      <c r="BS11" s="627">
        <v>4509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69000</v>
      </c>
      <c r="CS11" s="624"/>
      <c r="CT11" s="624"/>
      <c r="CU11" s="624"/>
      <c r="CV11" s="624"/>
      <c r="CW11" s="624"/>
      <c r="CX11" s="624"/>
      <c r="CY11" s="625"/>
      <c r="CZ11" s="626">
        <v>0.7</v>
      </c>
      <c r="DA11" s="626"/>
      <c r="DB11" s="626"/>
      <c r="DC11" s="626"/>
      <c r="DD11" s="632" t="s">
        <v>122</v>
      </c>
      <c r="DE11" s="624"/>
      <c r="DF11" s="624"/>
      <c r="DG11" s="624"/>
      <c r="DH11" s="624"/>
      <c r="DI11" s="624"/>
      <c r="DJ11" s="624"/>
      <c r="DK11" s="624"/>
      <c r="DL11" s="624"/>
      <c r="DM11" s="624"/>
      <c r="DN11" s="624"/>
      <c r="DO11" s="624"/>
      <c r="DP11" s="625"/>
      <c r="DQ11" s="632">
        <v>33062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554533</v>
      </c>
      <c r="BH12" s="624"/>
      <c r="BI12" s="624"/>
      <c r="BJ12" s="624"/>
      <c r="BK12" s="624"/>
      <c r="BL12" s="624"/>
      <c r="BM12" s="624"/>
      <c r="BN12" s="625"/>
      <c r="BO12" s="626">
        <v>60.6</v>
      </c>
      <c r="BP12" s="626"/>
      <c r="BQ12" s="626"/>
      <c r="BR12" s="626"/>
      <c r="BS12" s="627">
        <v>8475</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74184</v>
      </c>
      <c r="CS12" s="624"/>
      <c r="CT12" s="624"/>
      <c r="CU12" s="624"/>
      <c r="CV12" s="624"/>
      <c r="CW12" s="624"/>
      <c r="CX12" s="624"/>
      <c r="CY12" s="625"/>
      <c r="CZ12" s="626">
        <v>0.7</v>
      </c>
      <c r="DA12" s="626"/>
      <c r="DB12" s="626"/>
      <c r="DC12" s="626"/>
      <c r="DD12" s="632" t="s">
        <v>122</v>
      </c>
      <c r="DE12" s="624"/>
      <c r="DF12" s="624"/>
      <c r="DG12" s="624"/>
      <c r="DH12" s="624"/>
      <c r="DI12" s="624"/>
      <c r="DJ12" s="624"/>
      <c r="DK12" s="624"/>
      <c r="DL12" s="624"/>
      <c r="DM12" s="624"/>
      <c r="DN12" s="624"/>
      <c r="DO12" s="624"/>
      <c r="DP12" s="625"/>
      <c r="DQ12" s="632">
        <v>74184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279747</v>
      </c>
      <c r="BH13" s="624"/>
      <c r="BI13" s="624"/>
      <c r="BJ13" s="624"/>
      <c r="BK13" s="624"/>
      <c r="BL13" s="624"/>
      <c r="BM13" s="624"/>
      <c r="BN13" s="625"/>
      <c r="BO13" s="626">
        <v>30.6</v>
      </c>
      <c r="BP13" s="626"/>
      <c r="BQ13" s="626"/>
      <c r="BR13" s="626"/>
      <c r="BS13" s="627">
        <v>8475</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1222203</v>
      </c>
      <c r="CS13" s="624"/>
      <c r="CT13" s="624"/>
      <c r="CU13" s="624"/>
      <c r="CV13" s="624"/>
      <c r="CW13" s="624"/>
      <c r="CX13" s="624"/>
      <c r="CY13" s="625"/>
      <c r="CZ13" s="626">
        <v>11.8</v>
      </c>
      <c r="DA13" s="626"/>
      <c r="DB13" s="626"/>
      <c r="DC13" s="626"/>
      <c r="DD13" s="632">
        <v>432553</v>
      </c>
      <c r="DE13" s="624"/>
      <c r="DF13" s="624"/>
      <c r="DG13" s="624"/>
      <c r="DH13" s="624"/>
      <c r="DI13" s="624"/>
      <c r="DJ13" s="624"/>
      <c r="DK13" s="624"/>
      <c r="DL13" s="624"/>
      <c r="DM13" s="624"/>
      <c r="DN13" s="624"/>
      <c r="DO13" s="624"/>
      <c r="DP13" s="625"/>
      <c r="DQ13" s="632">
        <v>434132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18622</v>
      </c>
      <c r="BH14" s="624"/>
      <c r="BI14" s="624"/>
      <c r="BJ14" s="624"/>
      <c r="BK14" s="624"/>
      <c r="BL14" s="624"/>
      <c r="BM14" s="624"/>
      <c r="BN14" s="625"/>
      <c r="BO14" s="626">
        <v>2</v>
      </c>
      <c r="BP14" s="626"/>
      <c r="BQ14" s="626"/>
      <c r="BR14" s="626"/>
      <c r="BS14" s="627">
        <v>476</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349739</v>
      </c>
      <c r="CS14" s="624"/>
      <c r="CT14" s="624"/>
      <c r="CU14" s="624"/>
      <c r="CV14" s="624"/>
      <c r="CW14" s="624"/>
      <c r="CX14" s="624"/>
      <c r="CY14" s="625"/>
      <c r="CZ14" s="626">
        <v>3.4</v>
      </c>
      <c r="DA14" s="626"/>
      <c r="DB14" s="626"/>
      <c r="DC14" s="626"/>
      <c r="DD14" s="632">
        <v>7645</v>
      </c>
      <c r="DE14" s="624"/>
      <c r="DF14" s="624"/>
      <c r="DG14" s="624"/>
      <c r="DH14" s="624"/>
      <c r="DI14" s="624"/>
      <c r="DJ14" s="624"/>
      <c r="DK14" s="624"/>
      <c r="DL14" s="624"/>
      <c r="DM14" s="624"/>
      <c r="DN14" s="624"/>
      <c r="DO14" s="624"/>
      <c r="DP14" s="625"/>
      <c r="DQ14" s="632">
        <v>343800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6094</v>
      </c>
      <c r="S15" s="624"/>
      <c r="T15" s="624"/>
      <c r="U15" s="624"/>
      <c r="V15" s="624"/>
      <c r="W15" s="624"/>
      <c r="X15" s="624"/>
      <c r="Y15" s="625"/>
      <c r="Z15" s="626">
        <v>0.1</v>
      </c>
      <c r="AA15" s="626"/>
      <c r="AB15" s="626"/>
      <c r="AC15" s="626"/>
      <c r="AD15" s="627">
        <v>6094</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54455</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659537</v>
      </c>
      <c r="CS15" s="624"/>
      <c r="CT15" s="624"/>
      <c r="CU15" s="624"/>
      <c r="CV15" s="624"/>
      <c r="CW15" s="624"/>
      <c r="CX15" s="624"/>
      <c r="CY15" s="625"/>
      <c r="CZ15" s="626">
        <v>6.4</v>
      </c>
      <c r="DA15" s="626"/>
      <c r="DB15" s="626"/>
      <c r="DC15" s="626"/>
      <c r="DD15" s="632">
        <v>289335</v>
      </c>
      <c r="DE15" s="624"/>
      <c r="DF15" s="624"/>
      <c r="DG15" s="624"/>
      <c r="DH15" s="624"/>
      <c r="DI15" s="624"/>
      <c r="DJ15" s="624"/>
      <c r="DK15" s="624"/>
      <c r="DL15" s="624"/>
      <c r="DM15" s="624"/>
      <c r="DN15" s="624"/>
      <c r="DO15" s="624"/>
      <c r="DP15" s="625"/>
      <c r="DQ15" s="632">
        <v>326815</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12867</v>
      </c>
      <c r="S16" s="624"/>
      <c r="T16" s="624"/>
      <c r="U16" s="624"/>
      <c r="V16" s="624"/>
      <c r="W16" s="624"/>
      <c r="X16" s="624"/>
      <c r="Y16" s="625"/>
      <c r="Z16" s="626">
        <v>0.1</v>
      </c>
      <c r="AA16" s="626"/>
      <c r="AB16" s="626"/>
      <c r="AC16" s="626"/>
      <c r="AD16" s="627">
        <v>12867</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22141</v>
      </c>
      <c r="S17" s="624"/>
      <c r="T17" s="624"/>
      <c r="U17" s="624"/>
      <c r="V17" s="624"/>
      <c r="W17" s="624"/>
      <c r="X17" s="624"/>
      <c r="Y17" s="625"/>
      <c r="Z17" s="626">
        <v>0.2</v>
      </c>
      <c r="AA17" s="626"/>
      <c r="AB17" s="626"/>
      <c r="AC17" s="626"/>
      <c r="AD17" s="627">
        <v>22141</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3595466</v>
      </c>
      <c r="CS17" s="624"/>
      <c r="CT17" s="624"/>
      <c r="CU17" s="624"/>
      <c r="CV17" s="624"/>
      <c r="CW17" s="624"/>
      <c r="CX17" s="624"/>
      <c r="CY17" s="625"/>
      <c r="CZ17" s="626">
        <v>34.799999999999997</v>
      </c>
      <c r="DA17" s="626"/>
      <c r="DB17" s="626"/>
      <c r="DC17" s="626"/>
      <c r="DD17" s="632" t="s">
        <v>122</v>
      </c>
      <c r="DE17" s="624"/>
      <c r="DF17" s="624"/>
      <c r="DG17" s="624"/>
      <c r="DH17" s="624"/>
      <c r="DI17" s="624"/>
      <c r="DJ17" s="624"/>
      <c r="DK17" s="624"/>
      <c r="DL17" s="624"/>
      <c r="DM17" s="624"/>
      <c r="DN17" s="624"/>
      <c r="DO17" s="624"/>
      <c r="DP17" s="625"/>
      <c r="DQ17" s="632">
        <v>3377962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750</v>
      </c>
      <c r="S18" s="624"/>
      <c r="T18" s="624"/>
      <c r="U18" s="624"/>
      <c r="V18" s="624"/>
      <c r="W18" s="624"/>
      <c r="X18" s="624"/>
      <c r="Y18" s="625"/>
      <c r="Z18" s="626">
        <v>0</v>
      </c>
      <c r="AA18" s="626"/>
      <c r="AB18" s="626"/>
      <c r="AC18" s="626"/>
      <c r="AD18" s="627">
        <v>750</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21391</v>
      </c>
      <c r="S19" s="624"/>
      <c r="T19" s="624"/>
      <c r="U19" s="624"/>
      <c r="V19" s="624"/>
      <c r="W19" s="624"/>
      <c r="X19" s="624"/>
      <c r="Y19" s="625"/>
      <c r="Z19" s="626">
        <v>0.2</v>
      </c>
      <c r="AA19" s="626"/>
      <c r="AB19" s="626"/>
      <c r="AC19" s="626"/>
      <c r="AD19" s="627">
        <v>21391</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37298</v>
      </c>
      <c r="BH19" s="624"/>
      <c r="BI19" s="624"/>
      <c r="BJ19" s="624"/>
      <c r="BK19" s="624"/>
      <c r="BL19" s="624"/>
      <c r="BM19" s="624"/>
      <c r="BN19" s="625"/>
      <c r="BO19" s="626">
        <v>4.0999999999999996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37298</v>
      </c>
      <c r="BH20" s="624"/>
      <c r="BI20" s="624"/>
      <c r="BJ20" s="624"/>
      <c r="BK20" s="624"/>
      <c r="BL20" s="624"/>
      <c r="BM20" s="624"/>
      <c r="BN20" s="625"/>
      <c r="BO20" s="626">
        <v>4.0999999999999996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10329686</v>
      </c>
      <c r="CS20" s="624"/>
      <c r="CT20" s="624"/>
      <c r="CU20" s="624"/>
      <c r="CV20" s="624"/>
      <c r="CW20" s="624"/>
      <c r="CX20" s="624"/>
      <c r="CY20" s="625"/>
      <c r="CZ20" s="626">
        <v>100</v>
      </c>
      <c r="DA20" s="626"/>
      <c r="DB20" s="626"/>
      <c r="DC20" s="626"/>
      <c r="DD20" s="632">
        <v>761783</v>
      </c>
      <c r="DE20" s="624"/>
      <c r="DF20" s="624"/>
      <c r="DG20" s="624"/>
      <c r="DH20" s="624"/>
      <c r="DI20" s="624"/>
      <c r="DJ20" s="624"/>
      <c r="DK20" s="624"/>
      <c r="DL20" s="624"/>
      <c r="DM20" s="624"/>
      <c r="DN20" s="624"/>
      <c r="DO20" s="624"/>
      <c r="DP20" s="625"/>
      <c r="DQ20" s="632">
        <v>7012709</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5342937</v>
      </c>
      <c r="S21" s="624"/>
      <c r="T21" s="624"/>
      <c r="U21" s="624"/>
      <c r="V21" s="624"/>
      <c r="W21" s="624"/>
      <c r="X21" s="624"/>
      <c r="Y21" s="625"/>
      <c r="Z21" s="626">
        <v>51.2</v>
      </c>
      <c r="AA21" s="626"/>
      <c r="AB21" s="626"/>
      <c r="AC21" s="626"/>
      <c r="AD21" s="627">
        <v>3802206</v>
      </c>
      <c r="AE21" s="627"/>
      <c r="AF21" s="627"/>
      <c r="AG21" s="627"/>
      <c r="AH21" s="627"/>
      <c r="AI21" s="627"/>
      <c r="AJ21" s="627"/>
      <c r="AK21" s="627"/>
      <c r="AL21" s="628">
        <v>75.900000000000006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3802206</v>
      </c>
      <c r="S22" s="624"/>
      <c r="T22" s="624"/>
      <c r="U22" s="624"/>
      <c r="V22" s="624"/>
      <c r="W22" s="624"/>
      <c r="X22" s="624"/>
      <c r="Y22" s="625"/>
      <c r="Z22" s="626">
        <v>36.4</v>
      </c>
      <c r="AA22" s="626"/>
      <c r="AB22" s="626"/>
      <c r="AC22" s="626"/>
      <c r="AD22" s="627">
        <v>3802206</v>
      </c>
      <c r="AE22" s="627"/>
      <c r="AF22" s="627"/>
      <c r="AG22" s="627"/>
      <c r="AH22" s="627"/>
      <c r="AI22" s="627"/>
      <c r="AJ22" s="627"/>
      <c r="AK22" s="627"/>
      <c r="AL22" s="628">
        <v>75.900000000000006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1540731</v>
      </c>
      <c r="S23" s="624"/>
      <c r="T23" s="624"/>
      <c r="U23" s="624"/>
      <c r="V23" s="624"/>
      <c r="W23" s="624"/>
      <c r="X23" s="624"/>
      <c r="Y23" s="625"/>
      <c r="Z23" s="626">
        <v>14.8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37298</v>
      </c>
      <c r="BH23" s="624"/>
      <c r="BI23" s="624"/>
      <c r="BJ23" s="624"/>
      <c r="BK23" s="624"/>
      <c r="BL23" s="624"/>
      <c r="BM23" s="624"/>
      <c r="BN23" s="625"/>
      <c r="BO23" s="626">
        <v>4.0999999999999996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6268994</v>
      </c>
      <c r="CS24" s="613"/>
      <c r="CT24" s="613"/>
      <c r="CU24" s="613"/>
      <c r="CV24" s="613"/>
      <c r="CW24" s="613"/>
      <c r="CX24" s="613"/>
      <c r="CY24" s="614"/>
      <c r="CZ24" s="617">
        <v>60.7</v>
      </c>
      <c r="DA24" s="618"/>
      <c r="DB24" s="618"/>
      <c r="DC24" s="634"/>
      <c r="DD24" s="653">
        <v>4978135</v>
      </c>
      <c r="DE24" s="613"/>
      <c r="DF24" s="613"/>
      <c r="DG24" s="613"/>
      <c r="DH24" s="613"/>
      <c r="DI24" s="613"/>
      <c r="DJ24" s="613"/>
      <c r="DK24" s="614"/>
      <c r="DL24" s="653">
        <v>4785758</v>
      </c>
      <c r="DM24" s="613"/>
      <c r="DN24" s="613"/>
      <c r="DO24" s="613"/>
      <c r="DP24" s="613"/>
      <c r="DQ24" s="613"/>
      <c r="DR24" s="613"/>
      <c r="DS24" s="613"/>
      <c r="DT24" s="613"/>
      <c r="DU24" s="613"/>
      <c r="DV24" s="614"/>
      <c r="DW24" s="617">
        <v>95.4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6557552</v>
      </c>
      <c r="S25" s="624"/>
      <c r="T25" s="624"/>
      <c r="U25" s="624"/>
      <c r="V25" s="624"/>
      <c r="W25" s="624"/>
      <c r="X25" s="624"/>
      <c r="Y25" s="625"/>
      <c r="Z25" s="626">
        <v>62.8</v>
      </c>
      <c r="AA25" s="626"/>
      <c r="AB25" s="626"/>
      <c r="AC25" s="626"/>
      <c r="AD25" s="627">
        <v>4979523</v>
      </c>
      <c r="AE25" s="627"/>
      <c r="AF25" s="627"/>
      <c r="AG25" s="627"/>
      <c r="AH25" s="627"/>
      <c r="AI25" s="627"/>
      <c r="AJ25" s="627"/>
      <c r="AK25" s="627"/>
      <c r="AL25" s="628">
        <v>99.4</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1254893</v>
      </c>
      <c r="CS25" s="656"/>
      <c r="CT25" s="656"/>
      <c r="CU25" s="656"/>
      <c r="CV25" s="656"/>
      <c r="CW25" s="656"/>
      <c r="CX25" s="656"/>
      <c r="CY25" s="657"/>
      <c r="CZ25" s="628">
        <v>12.1</v>
      </c>
      <c r="DA25" s="654"/>
      <c r="DB25" s="654"/>
      <c r="DC25" s="658"/>
      <c r="DD25" s="632">
        <v>1101644</v>
      </c>
      <c r="DE25" s="656"/>
      <c r="DF25" s="656"/>
      <c r="DG25" s="656"/>
      <c r="DH25" s="656"/>
      <c r="DI25" s="656"/>
      <c r="DJ25" s="656"/>
      <c r="DK25" s="657"/>
      <c r="DL25" s="632">
        <v>1075655</v>
      </c>
      <c r="DM25" s="656"/>
      <c r="DN25" s="656"/>
      <c r="DO25" s="656"/>
      <c r="DP25" s="656"/>
      <c r="DQ25" s="656"/>
      <c r="DR25" s="656"/>
      <c r="DS25" s="656"/>
      <c r="DT25" s="656"/>
      <c r="DU25" s="656"/>
      <c r="DV25" s="657"/>
      <c r="DW25" s="628">
        <v>21.4</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865358</v>
      </c>
      <c r="CS26" s="624"/>
      <c r="CT26" s="624"/>
      <c r="CU26" s="624"/>
      <c r="CV26" s="624"/>
      <c r="CW26" s="624"/>
      <c r="CX26" s="624"/>
      <c r="CY26" s="625"/>
      <c r="CZ26" s="628">
        <v>8.4</v>
      </c>
      <c r="DA26" s="654"/>
      <c r="DB26" s="654"/>
      <c r="DC26" s="658"/>
      <c r="DD26" s="632">
        <v>770169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26438</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915498</v>
      </c>
      <c r="BH27" s="624"/>
      <c r="BI27" s="624"/>
      <c r="BJ27" s="624"/>
      <c r="BK27" s="624"/>
      <c r="BL27" s="624"/>
      <c r="BM27" s="624"/>
      <c r="BN27" s="625"/>
      <c r="BO27" s="626">
        <v>100</v>
      </c>
      <c r="BP27" s="626"/>
      <c r="BQ27" s="626"/>
      <c r="BR27" s="626"/>
      <c r="BS27" s="627">
        <v>18041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1418635</v>
      </c>
      <c r="CS27" s="656"/>
      <c r="CT27" s="656"/>
      <c r="CU27" s="656"/>
      <c r="CV27" s="656"/>
      <c r="CW27" s="656"/>
      <c r="CX27" s="656"/>
      <c r="CY27" s="657"/>
      <c r="CZ27" s="628">
        <v>13.7</v>
      </c>
      <c r="DA27" s="654"/>
      <c r="DB27" s="654"/>
      <c r="DC27" s="658"/>
      <c r="DD27" s="632">
        <v>498529</v>
      </c>
      <c r="DE27" s="656"/>
      <c r="DF27" s="656"/>
      <c r="DG27" s="656"/>
      <c r="DH27" s="656"/>
      <c r="DI27" s="656"/>
      <c r="DJ27" s="656"/>
      <c r="DK27" s="657"/>
      <c r="DL27" s="632">
        <v>390109</v>
      </c>
      <c r="DM27" s="656"/>
      <c r="DN27" s="656"/>
      <c r="DO27" s="656"/>
      <c r="DP27" s="656"/>
      <c r="DQ27" s="656"/>
      <c r="DR27" s="656"/>
      <c r="DS27" s="656"/>
      <c r="DT27" s="656"/>
      <c r="DU27" s="656"/>
      <c r="DV27" s="657"/>
      <c r="DW27" s="628">
        <v>7.8</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340979</v>
      </c>
      <c r="S28" s="624"/>
      <c r="T28" s="624"/>
      <c r="U28" s="624"/>
      <c r="V28" s="624"/>
      <c r="W28" s="624"/>
      <c r="X28" s="624"/>
      <c r="Y28" s="625"/>
      <c r="Z28" s="626">
        <v>3.3</v>
      </c>
      <c r="AA28" s="626"/>
      <c r="AB28" s="626"/>
      <c r="AC28" s="626"/>
      <c r="AD28" s="627">
        <v>11746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3595466</v>
      </c>
      <c r="CS28" s="624"/>
      <c r="CT28" s="624"/>
      <c r="CU28" s="624"/>
      <c r="CV28" s="624"/>
      <c r="CW28" s="624"/>
      <c r="CX28" s="624"/>
      <c r="CY28" s="625"/>
      <c r="CZ28" s="628">
        <v>34.799999999999997</v>
      </c>
      <c r="DA28" s="654"/>
      <c r="DB28" s="654"/>
      <c r="DC28" s="658"/>
      <c r="DD28" s="632">
        <v>3377962</v>
      </c>
      <c r="DE28" s="624"/>
      <c r="DF28" s="624"/>
      <c r="DG28" s="624"/>
      <c r="DH28" s="624"/>
      <c r="DI28" s="624"/>
      <c r="DJ28" s="624"/>
      <c r="DK28" s="625"/>
      <c r="DL28" s="632">
        <v>3319994</v>
      </c>
      <c r="DM28" s="624"/>
      <c r="DN28" s="624"/>
      <c r="DO28" s="624"/>
      <c r="DP28" s="624"/>
      <c r="DQ28" s="624"/>
      <c r="DR28" s="624"/>
      <c r="DS28" s="624"/>
      <c r="DT28" s="624"/>
      <c r="DU28" s="624"/>
      <c r="DV28" s="625"/>
      <c r="DW28" s="628">
        <v>66.2</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45193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3595281</v>
      </c>
      <c r="CS29" s="656"/>
      <c r="CT29" s="656"/>
      <c r="CU29" s="656"/>
      <c r="CV29" s="656"/>
      <c r="CW29" s="656"/>
      <c r="CX29" s="656"/>
      <c r="CY29" s="657"/>
      <c r="CZ29" s="628">
        <v>34.799999999999997</v>
      </c>
      <c r="DA29" s="654"/>
      <c r="DB29" s="654"/>
      <c r="DC29" s="658"/>
      <c r="DD29" s="632">
        <v>3377777</v>
      </c>
      <c r="DE29" s="656"/>
      <c r="DF29" s="656"/>
      <c r="DG29" s="656"/>
      <c r="DH29" s="656"/>
      <c r="DI29" s="656"/>
      <c r="DJ29" s="656"/>
      <c r="DK29" s="657"/>
      <c r="DL29" s="632">
        <v>3319809</v>
      </c>
      <c r="DM29" s="656"/>
      <c r="DN29" s="656"/>
      <c r="DO29" s="656"/>
      <c r="DP29" s="656"/>
      <c r="DQ29" s="656"/>
      <c r="DR29" s="656"/>
      <c r="DS29" s="656"/>
      <c r="DT29" s="656"/>
      <c r="DU29" s="656"/>
      <c r="DV29" s="657"/>
      <c r="DW29" s="628">
        <v>66.2</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1543908</v>
      </c>
      <c r="S30" s="624"/>
      <c r="T30" s="624"/>
      <c r="U30" s="624"/>
      <c r="V30" s="624"/>
      <c r="W30" s="624"/>
      <c r="X30" s="624"/>
      <c r="Y30" s="625"/>
      <c r="Z30" s="626">
        <v>14.8</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3447068</v>
      </c>
      <c r="CS30" s="624"/>
      <c r="CT30" s="624"/>
      <c r="CU30" s="624"/>
      <c r="CV30" s="624"/>
      <c r="CW30" s="624"/>
      <c r="CX30" s="624"/>
      <c r="CY30" s="625"/>
      <c r="CZ30" s="628">
        <v>33.4</v>
      </c>
      <c r="DA30" s="654"/>
      <c r="DB30" s="654"/>
      <c r="DC30" s="658"/>
      <c r="DD30" s="632">
        <v>3257124</v>
      </c>
      <c r="DE30" s="624"/>
      <c r="DF30" s="624"/>
      <c r="DG30" s="624"/>
      <c r="DH30" s="624"/>
      <c r="DI30" s="624"/>
      <c r="DJ30" s="624"/>
      <c r="DK30" s="625"/>
      <c r="DL30" s="632">
        <v>3200931</v>
      </c>
      <c r="DM30" s="624"/>
      <c r="DN30" s="624"/>
      <c r="DO30" s="624"/>
      <c r="DP30" s="624"/>
      <c r="DQ30" s="624"/>
      <c r="DR30" s="624"/>
      <c r="DS30" s="624"/>
      <c r="DT30" s="624"/>
      <c r="DU30" s="624"/>
      <c r="DV30" s="625"/>
      <c r="DW30" s="628">
        <v>63.8</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93.8</v>
      </c>
      <c r="BH31" s="667"/>
      <c r="BI31" s="667"/>
      <c r="BJ31" s="667"/>
      <c r="BK31" s="667"/>
      <c r="BL31" s="667"/>
      <c r="BM31" s="618">
        <v>87.7</v>
      </c>
      <c r="BN31" s="667"/>
      <c r="BO31" s="667"/>
      <c r="BP31" s="667"/>
      <c r="BQ31" s="668"/>
      <c r="BR31" s="679">
        <v>93.1</v>
      </c>
      <c r="BS31" s="667"/>
      <c r="BT31" s="667"/>
      <c r="BU31" s="667"/>
      <c r="BV31" s="667"/>
      <c r="BW31" s="667"/>
      <c r="BX31" s="618">
        <v>87.9</v>
      </c>
      <c r="BY31" s="667"/>
      <c r="BZ31" s="667"/>
      <c r="CA31" s="667"/>
      <c r="CB31" s="668"/>
      <c r="CD31" s="661"/>
      <c r="CE31" s="662"/>
      <c r="CF31" s="620" t="s">
        <v>301</v>
      </c>
      <c r="CG31" s="621"/>
      <c r="CH31" s="621"/>
      <c r="CI31" s="621"/>
      <c r="CJ31" s="621"/>
      <c r="CK31" s="621"/>
      <c r="CL31" s="621"/>
      <c r="CM31" s="621"/>
      <c r="CN31" s="621"/>
      <c r="CO31" s="621"/>
      <c r="CP31" s="621"/>
      <c r="CQ31" s="622"/>
      <c r="CR31" s="623">
        <v>148213</v>
      </c>
      <c r="CS31" s="656"/>
      <c r="CT31" s="656"/>
      <c r="CU31" s="656"/>
      <c r="CV31" s="656"/>
      <c r="CW31" s="656"/>
      <c r="CX31" s="656"/>
      <c r="CY31" s="657"/>
      <c r="CZ31" s="628">
        <v>1.4</v>
      </c>
      <c r="DA31" s="654"/>
      <c r="DB31" s="654"/>
      <c r="DC31" s="658"/>
      <c r="DD31" s="632">
        <v>120653</v>
      </c>
      <c r="DE31" s="656"/>
      <c r="DF31" s="656"/>
      <c r="DG31" s="656"/>
      <c r="DH31" s="656"/>
      <c r="DI31" s="656"/>
      <c r="DJ31" s="656"/>
      <c r="DK31" s="657"/>
      <c r="DL31" s="632">
        <v>118878</v>
      </c>
      <c r="DM31" s="656"/>
      <c r="DN31" s="656"/>
      <c r="DO31" s="656"/>
      <c r="DP31" s="656"/>
      <c r="DQ31" s="656"/>
      <c r="DR31" s="656"/>
      <c r="DS31" s="656"/>
      <c r="DT31" s="656"/>
      <c r="DU31" s="656"/>
      <c r="DV31" s="657"/>
      <c r="DW31" s="628">
        <v>2.4</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418372</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99.3</v>
      </c>
      <c r="BH32" s="656"/>
      <c r="BI32" s="656"/>
      <c r="BJ32" s="656"/>
      <c r="BK32" s="656"/>
      <c r="BL32" s="656"/>
      <c r="BM32" s="629">
        <v>95.1</v>
      </c>
      <c r="BN32" s="656"/>
      <c r="BO32" s="656"/>
      <c r="BP32" s="656"/>
      <c r="BQ32" s="678"/>
      <c r="BR32" s="680">
        <v>98.2</v>
      </c>
      <c r="BS32" s="656"/>
      <c r="BT32" s="656"/>
      <c r="BU32" s="656"/>
      <c r="BV32" s="656"/>
      <c r="BW32" s="656"/>
      <c r="BX32" s="629">
        <v>94.6</v>
      </c>
      <c r="BY32" s="656"/>
      <c r="BZ32" s="656"/>
      <c r="CA32" s="656"/>
      <c r="CB32" s="678"/>
      <c r="CD32" s="663"/>
      <c r="CE32" s="664"/>
      <c r="CF32" s="620" t="s">
        <v>305</v>
      </c>
      <c r="CG32" s="621"/>
      <c r="CH32" s="621"/>
      <c r="CI32" s="621"/>
      <c r="CJ32" s="621"/>
      <c r="CK32" s="621"/>
      <c r="CL32" s="621"/>
      <c r="CM32" s="621"/>
      <c r="CN32" s="621"/>
      <c r="CO32" s="621"/>
      <c r="CP32" s="621"/>
      <c r="CQ32" s="622"/>
      <c r="CR32" s="623">
        <v>185</v>
      </c>
      <c r="CS32" s="624"/>
      <c r="CT32" s="624"/>
      <c r="CU32" s="624"/>
      <c r="CV32" s="624"/>
      <c r="CW32" s="624"/>
      <c r="CX32" s="624"/>
      <c r="CY32" s="625"/>
      <c r="CZ32" s="628">
        <v>0</v>
      </c>
      <c r="DA32" s="654"/>
      <c r="DB32" s="654"/>
      <c r="DC32" s="658"/>
      <c r="DD32" s="632">
        <v>185</v>
      </c>
      <c r="DE32" s="624"/>
      <c r="DF32" s="624"/>
      <c r="DG32" s="624"/>
      <c r="DH32" s="624"/>
      <c r="DI32" s="624"/>
      <c r="DJ32" s="624"/>
      <c r="DK32" s="625"/>
      <c r="DL32" s="632">
        <v>185</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36814</v>
      </c>
      <c r="S33" s="624"/>
      <c r="T33" s="624"/>
      <c r="U33" s="624"/>
      <c r="V33" s="624"/>
      <c r="W33" s="624"/>
      <c r="X33" s="624"/>
      <c r="Y33" s="625"/>
      <c r="Z33" s="626">
        <v>0.4</v>
      </c>
      <c r="AA33" s="626"/>
      <c r="AB33" s="626"/>
      <c r="AC33" s="626"/>
      <c r="AD33" s="627">
        <v>16996</v>
      </c>
      <c r="AE33" s="627"/>
      <c r="AF33" s="627"/>
      <c r="AG33" s="627"/>
      <c r="AH33" s="627"/>
      <c r="AI33" s="627"/>
      <c r="AJ33" s="627"/>
      <c r="AK33" s="627"/>
      <c r="AL33" s="628">
        <v>0.3</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84.2</v>
      </c>
      <c r="BH33" s="682"/>
      <c r="BI33" s="682"/>
      <c r="BJ33" s="682"/>
      <c r="BK33" s="682"/>
      <c r="BL33" s="682"/>
      <c r="BM33" s="683">
        <v>74.400000000000006</v>
      </c>
      <c r="BN33" s="682"/>
      <c r="BO33" s="682"/>
      <c r="BP33" s="682"/>
      <c r="BQ33" s="684"/>
      <c r="BR33" s="681">
        <v>83.2</v>
      </c>
      <c r="BS33" s="682"/>
      <c r="BT33" s="682"/>
      <c r="BU33" s="682"/>
      <c r="BV33" s="682"/>
      <c r="BW33" s="682"/>
      <c r="BX33" s="683">
        <v>74.3</v>
      </c>
      <c r="BY33" s="682"/>
      <c r="BZ33" s="682"/>
      <c r="CA33" s="682"/>
      <c r="CB33" s="684"/>
      <c r="CD33" s="620" t="s">
        <v>308</v>
      </c>
      <c r="CE33" s="621"/>
      <c r="CF33" s="621"/>
      <c r="CG33" s="621"/>
      <c r="CH33" s="621"/>
      <c r="CI33" s="621"/>
      <c r="CJ33" s="621"/>
      <c r="CK33" s="621"/>
      <c r="CL33" s="621"/>
      <c r="CM33" s="621"/>
      <c r="CN33" s="621"/>
      <c r="CO33" s="621"/>
      <c r="CP33" s="621"/>
      <c r="CQ33" s="622"/>
      <c r="CR33" s="623">
        <v>3298909</v>
      </c>
      <c r="CS33" s="656"/>
      <c r="CT33" s="656"/>
      <c r="CU33" s="656"/>
      <c r="CV33" s="656"/>
      <c r="CW33" s="656"/>
      <c r="CX33" s="656"/>
      <c r="CY33" s="657"/>
      <c r="CZ33" s="628">
        <v>31.9</v>
      </c>
      <c r="DA33" s="654"/>
      <c r="DB33" s="654"/>
      <c r="DC33" s="658"/>
      <c r="DD33" s="632">
        <v>1979194</v>
      </c>
      <c r="DE33" s="656"/>
      <c r="DF33" s="656"/>
      <c r="DG33" s="656"/>
      <c r="DH33" s="656"/>
      <c r="DI33" s="656"/>
      <c r="DJ33" s="656"/>
      <c r="DK33" s="657"/>
      <c r="DL33" s="632">
        <v>1516761</v>
      </c>
      <c r="DM33" s="656"/>
      <c r="DN33" s="656"/>
      <c r="DO33" s="656"/>
      <c r="DP33" s="656"/>
      <c r="DQ33" s="656"/>
      <c r="DR33" s="656"/>
      <c r="DS33" s="656"/>
      <c r="DT33" s="656"/>
      <c r="DU33" s="656"/>
      <c r="DV33" s="657"/>
      <c r="DW33" s="628">
        <v>30.2</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315929</v>
      </c>
      <c r="S34" s="624"/>
      <c r="T34" s="624"/>
      <c r="U34" s="624"/>
      <c r="V34" s="624"/>
      <c r="W34" s="624"/>
      <c r="X34" s="624"/>
      <c r="Y34" s="625"/>
      <c r="Z34" s="626">
        <v>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1415273</v>
      </c>
      <c r="CS34" s="624"/>
      <c r="CT34" s="624"/>
      <c r="CU34" s="624"/>
      <c r="CV34" s="624"/>
      <c r="CW34" s="624"/>
      <c r="CX34" s="624"/>
      <c r="CY34" s="625"/>
      <c r="CZ34" s="628">
        <v>13.7</v>
      </c>
      <c r="DA34" s="654"/>
      <c r="DB34" s="654"/>
      <c r="DC34" s="658"/>
      <c r="DD34" s="632">
        <v>769595</v>
      </c>
      <c r="DE34" s="624"/>
      <c r="DF34" s="624"/>
      <c r="DG34" s="624"/>
      <c r="DH34" s="624"/>
      <c r="DI34" s="624"/>
      <c r="DJ34" s="624"/>
      <c r="DK34" s="625"/>
      <c r="DL34" s="632">
        <v>538587</v>
      </c>
      <c r="DM34" s="624"/>
      <c r="DN34" s="624"/>
      <c r="DO34" s="624"/>
      <c r="DP34" s="624"/>
      <c r="DQ34" s="624"/>
      <c r="DR34" s="624"/>
      <c r="DS34" s="624"/>
      <c r="DT34" s="624"/>
      <c r="DU34" s="624"/>
      <c r="DV34" s="625"/>
      <c r="DW34" s="628">
        <v>10.7</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675587</v>
      </c>
      <c r="S35" s="624"/>
      <c r="T35" s="624"/>
      <c r="U35" s="624"/>
      <c r="V35" s="624"/>
      <c r="W35" s="624"/>
      <c r="X35" s="624"/>
      <c r="Y35" s="625"/>
      <c r="Z35" s="626">
        <v>6.5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316576</v>
      </c>
      <c r="CS35" s="656"/>
      <c r="CT35" s="656"/>
      <c r="CU35" s="656"/>
      <c r="CV35" s="656"/>
      <c r="CW35" s="656"/>
      <c r="CX35" s="656"/>
      <c r="CY35" s="657"/>
      <c r="CZ35" s="628">
        <v>3.1</v>
      </c>
      <c r="DA35" s="654"/>
      <c r="DB35" s="654"/>
      <c r="DC35" s="658"/>
      <c r="DD35" s="632">
        <v>223691</v>
      </c>
      <c r="DE35" s="656"/>
      <c r="DF35" s="656"/>
      <c r="DG35" s="656"/>
      <c r="DH35" s="656"/>
      <c r="DI35" s="656"/>
      <c r="DJ35" s="656"/>
      <c r="DK35" s="657"/>
      <c r="DL35" s="632">
        <v>216786</v>
      </c>
      <c r="DM35" s="656"/>
      <c r="DN35" s="656"/>
      <c r="DO35" s="656"/>
      <c r="DP35" s="656"/>
      <c r="DQ35" s="656"/>
      <c r="DR35" s="656"/>
      <c r="DS35" s="656"/>
      <c r="DT35" s="656"/>
      <c r="DU35" s="656"/>
      <c r="DV35" s="657"/>
      <c r="DW35" s="628">
        <v>4.3</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35182</v>
      </c>
      <c r="S36" s="624"/>
      <c r="T36" s="624"/>
      <c r="U36" s="624"/>
      <c r="V36" s="624"/>
      <c r="W36" s="624"/>
      <c r="X36" s="624"/>
      <c r="Y36" s="625"/>
      <c r="Z36" s="626">
        <v>0.3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809690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648282</v>
      </c>
      <c r="CS36" s="624"/>
      <c r="CT36" s="624"/>
      <c r="CU36" s="624"/>
      <c r="CV36" s="624"/>
      <c r="CW36" s="624"/>
      <c r="CX36" s="624"/>
      <c r="CY36" s="625"/>
      <c r="CZ36" s="628">
        <v>6.3</v>
      </c>
      <c r="DA36" s="654"/>
      <c r="DB36" s="654"/>
      <c r="DC36" s="658"/>
      <c r="DD36" s="632">
        <v>473105</v>
      </c>
      <c r="DE36" s="624"/>
      <c r="DF36" s="624"/>
      <c r="DG36" s="624"/>
      <c r="DH36" s="624"/>
      <c r="DI36" s="624"/>
      <c r="DJ36" s="624"/>
      <c r="DK36" s="625"/>
      <c r="DL36" s="632">
        <v>297558</v>
      </c>
      <c r="DM36" s="624"/>
      <c r="DN36" s="624"/>
      <c r="DO36" s="624"/>
      <c r="DP36" s="624"/>
      <c r="DQ36" s="624"/>
      <c r="DR36" s="624"/>
      <c r="DS36" s="624"/>
      <c r="DT36" s="624"/>
      <c r="DU36" s="624"/>
      <c r="DV36" s="625"/>
      <c r="DW36" s="628">
        <v>5.9</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66164</v>
      </c>
      <c r="S37" s="624"/>
      <c r="T37" s="624"/>
      <c r="U37" s="624"/>
      <c r="V37" s="624"/>
      <c r="W37" s="624"/>
      <c r="X37" s="624"/>
      <c r="Y37" s="625"/>
      <c r="Z37" s="626">
        <v>0.6</v>
      </c>
      <c r="AA37" s="626"/>
      <c r="AB37" s="626"/>
      <c r="AC37" s="626"/>
      <c r="AD37" s="627">
        <v>599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129691</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-15923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1127</v>
      </c>
      <c r="CS37" s="656"/>
      <c r="CT37" s="656"/>
      <c r="CU37" s="656"/>
      <c r="CV37" s="656"/>
      <c r="CW37" s="656"/>
      <c r="CX37" s="656"/>
      <c r="CY37" s="657"/>
      <c r="CZ37" s="628">
        <v>0</v>
      </c>
      <c r="DA37" s="654"/>
      <c r="DB37" s="654"/>
      <c r="DC37" s="658"/>
      <c r="DD37" s="632">
        <v>1127</v>
      </c>
      <c r="DE37" s="656"/>
      <c r="DF37" s="656"/>
      <c r="DG37" s="656"/>
      <c r="DH37" s="656"/>
      <c r="DI37" s="656"/>
      <c r="DJ37" s="656"/>
      <c r="DK37" s="657"/>
      <c r="DL37" s="632">
        <v>1121</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376920</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95622</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1083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584377</v>
      </c>
      <c r="CS38" s="624"/>
      <c r="CT38" s="624"/>
      <c r="CU38" s="624"/>
      <c r="CV38" s="624"/>
      <c r="CW38" s="624"/>
      <c r="CX38" s="624"/>
      <c r="CY38" s="625"/>
      <c r="CZ38" s="628">
        <v>5.7</v>
      </c>
      <c r="DA38" s="654"/>
      <c r="DB38" s="654"/>
      <c r="DC38" s="658"/>
      <c r="DD38" s="632">
        <v>481683</v>
      </c>
      <c r="DE38" s="624"/>
      <c r="DF38" s="624"/>
      <c r="DG38" s="624"/>
      <c r="DH38" s="624"/>
      <c r="DI38" s="624"/>
      <c r="DJ38" s="624"/>
      <c r="DK38" s="625"/>
      <c r="DL38" s="632">
        <v>463830</v>
      </c>
      <c r="DM38" s="624"/>
      <c r="DN38" s="624"/>
      <c r="DO38" s="624"/>
      <c r="DP38" s="624"/>
      <c r="DQ38" s="624"/>
      <c r="DR38" s="624"/>
      <c r="DS38" s="624"/>
      <c r="DT38" s="624"/>
      <c r="DU38" s="624"/>
      <c r="DV38" s="625"/>
      <c r="DW38" s="628">
        <v>9.1999999999999993</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1538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334041</v>
      </c>
      <c r="CS39" s="656"/>
      <c r="CT39" s="656"/>
      <c r="CU39" s="656"/>
      <c r="CV39" s="656"/>
      <c r="CW39" s="656"/>
      <c r="CX39" s="656"/>
      <c r="CY39" s="657"/>
      <c r="CZ39" s="628">
        <v>3.2</v>
      </c>
      <c r="DA39" s="654"/>
      <c r="DB39" s="654"/>
      <c r="DC39" s="658"/>
      <c r="DD39" s="632">
        <v>31120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8820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100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360</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10439038</v>
      </c>
      <c r="S41" s="696"/>
      <c r="T41" s="696"/>
      <c r="U41" s="696"/>
      <c r="V41" s="696"/>
      <c r="W41" s="696"/>
      <c r="X41" s="696"/>
      <c r="Y41" s="700"/>
      <c r="Z41" s="701">
        <v>100</v>
      </c>
      <c r="AA41" s="701"/>
      <c r="AB41" s="701"/>
      <c r="AC41" s="701"/>
      <c r="AD41" s="702">
        <v>5008864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108020</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476357</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455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761783</v>
      </c>
      <c r="CS42" s="656"/>
      <c r="CT42" s="656"/>
      <c r="CU42" s="656"/>
      <c r="CV42" s="656"/>
      <c r="CW42" s="656"/>
      <c r="CX42" s="656"/>
      <c r="CY42" s="657"/>
      <c r="CZ42" s="628">
        <v>7.4</v>
      </c>
      <c r="DA42" s="654"/>
      <c r="DB42" s="654"/>
      <c r="DC42" s="658"/>
      <c r="DD42" s="632">
        <v>55380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20141</v>
      </c>
      <c r="CS43" s="656"/>
      <c r="CT43" s="656"/>
      <c r="CU43" s="656"/>
      <c r="CV43" s="656"/>
      <c r="CW43" s="656"/>
      <c r="CX43" s="656"/>
      <c r="CY43" s="657"/>
      <c r="CZ43" s="628">
        <v>0.2</v>
      </c>
      <c r="DA43" s="654"/>
      <c r="DB43" s="654"/>
      <c r="DC43" s="658"/>
      <c r="DD43" s="632">
        <v>20141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761783</v>
      </c>
      <c r="CS44" s="624"/>
      <c r="CT44" s="624"/>
      <c r="CU44" s="624"/>
      <c r="CV44" s="624"/>
      <c r="CW44" s="624"/>
      <c r="CX44" s="624"/>
      <c r="CY44" s="625"/>
      <c r="CZ44" s="628">
        <v>7.4</v>
      </c>
      <c r="DA44" s="629"/>
      <c r="DB44" s="629"/>
      <c r="DC44" s="635"/>
      <c r="DD44" s="632">
        <v>55380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696287</v>
      </c>
      <c r="CS45" s="656"/>
      <c r="CT45" s="656"/>
      <c r="CU45" s="656"/>
      <c r="CV45" s="656"/>
      <c r="CW45" s="656"/>
      <c r="CX45" s="656"/>
      <c r="CY45" s="657"/>
      <c r="CZ45" s="628">
        <v>6.7</v>
      </c>
      <c r="DA45" s="654"/>
      <c r="DB45" s="654"/>
      <c r="DC45" s="658"/>
      <c r="DD45" s="632">
        <v>21399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65496</v>
      </c>
      <c r="CS46" s="624"/>
      <c r="CT46" s="624"/>
      <c r="CU46" s="624"/>
      <c r="CV46" s="624"/>
      <c r="CW46" s="624"/>
      <c r="CX46" s="624"/>
      <c r="CY46" s="625"/>
      <c r="CZ46" s="628">
        <v>0.6</v>
      </c>
      <c r="DA46" s="629"/>
      <c r="DB46" s="629"/>
      <c r="DC46" s="635"/>
      <c r="DD46" s="632">
        <v>33981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10329686</v>
      </c>
      <c r="CS49" s="682"/>
      <c r="CT49" s="682"/>
      <c r="CU49" s="682"/>
      <c r="CV49" s="682"/>
      <c r="CW49" s="682"/>
      <c r="CX49" s="682"/>
      <c r="CY49" s="711"/>
      <c r="CZ49" s="703">
        <v>100</v>
      </c>
      <c r="DA49" s="712"/>
      <c r="DB49" s="712"/>
      <c r="DC49" s="713"/>
      <c r="DD49" s="714">
        <v>7012709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8KfsfE2sT6ZnpJga75p1Bx2rHXLwahaWEp6P+iwIpv97ksZM/a7qcofaMpB6ABtDerjrHHa1oJYdUflFn1Omw==" saltValue="OjX6QhyHF0cHhUevrJ28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10439</v>
      </c>
      <c r="R7" s="753"/>
      <c r="S7" s="753"/>
      <c r="T7" s="753"/>
      <c r="U7" s="753"/>
      <c r="V7" s="753">
        <v>10330</v>
      </c>
      <c r="W7" s="753"/>
      <c r="X7" s="753"/>
      <c r="Y7" s="753"/>
      <c r="Z7" s="753"/>
      <c r="AA7" s="753">
        <v>109</v>
      </c>
      <c r="AB7" s="753"/>
      <c r="AC7" s="753"/>
      <c r="AD7" s="753"/>
      <c r="AE7" s="754"/>
      <c r="AF7" s="755">
        <v>97</v>
      </c>
      <c r="AG7" s="756"/>
      <c r="AH7" s="756"/>
      <c r="AI7" s="756"/>
      <c r="AJ7" s="757"/>
      <c r="AK7" s="758">
        <v>676</v>
      </c>
      <c r="AL7" s="759"/>
      <c r="AM7" s="759"/>
      <c r="AN7" s="759"/>
      <c r="AO7" s="759"/>
      <c r="AP7" s="759">
        <v>17406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10439</v>
      </c>
      <c r="R23" s="793"/>
      <c r="S23" s="793"/>
      <c r="T23" s="793"/>
      <c r="U23" s="793"/>
      <c r="V23" s="793">
        <v>10330</v>
      </c>
      <c r="W23" s="793"/>
      <c r="X23" s="793"/>
      <c r="Y23" s="793"/>
      <c r="Z23" s="793"/>
      <c r="AA23" s="793">
        <v>109</v>
      </c>
      <c r="AB23" s="793"/>
      <c r="AC23" s="793"/>
      <c r="AD23" s="793"/>
      <c r="AE23" s="794"/>
      <c r="AF23" s="795">
        <v>97</v>
      </c>
      <c r="AG23" s="793"/>
      <c r="AH23" s="793"/>
      <c r="AI23" s="793"/>
      <c r="AJ23" s="796"/>
      <c r="AK23" s="797"/>
      <c r="AL23" s="798"/>
      <c r="AM23" s="798"/>
      <c r="AN23" s="798"/>
      <c r="AO23" s="798"/>
      <c r="AP23" s="793">
        <v>17406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994</v>
      </c>
      <c r="R28" s="823"/>
      <c r="S28" s="823"/>
      <c r="T28" s="823"/>
      <c r="U28" s="823"/>
      <c r="V28" s="823">
        <v>994</v>
      </c>
      <c r="W28" s="823"/>
      <c r="X28" s="823"/>
      <c r="Y28" s="823"/>
      <c r="Z28" s="823"/>
      <c r="AA28" s="823">
        <v>0</v>
      </c>
      <c r="AB28" s="823"/>
      <c r="AC28" s="823"/>
      <c r="AD28" s="823"/>
      <c r="AE28" s="824"/>
      <c r="AF28" s="825" t="s">
        <v>122</v>
      </c>
      <c r="AG28" s="823"/>
      <c r="AH28" s="823"/>
      <c r="AI28" s="823"/>
      <c r="AJ28" s="826"/>
      <c r="AK28" s="827">
        <v>108</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1612</v>
      </c>
      <c r="R29" s="784"/>
      <c r="S29" s="784"/>
      <c r="T29" s="784"/>
      <c r="U29" s="784"/>
      <c r="V29" s="784">
        <v>1565</v>
      </c>
      <c r="W29" s="784"/>
      <c r="X29" s="784"/>
      <c r="Y29" s="784"/>
      <c r="Z29" s="784"/>
      <c r="AA29" s="784">
        <v>47</v>
      </c>
      <c r="AB29" s="784"/>
      <c r="AC29" s="784"/>
      <c r="AD29" s="784"/>
      <c r="AE29" s="785"/>
      <c r="AF29" s="786">
        <v>47</v>
      </c>
      <c r="AG29" s="787"/>
      <c r="AH29" s="787"/>
      <c r="AI29" s="787"/>
      <c r="AJ29" s="788"/>
      <c r="AK29" s="834">
        <v>258</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202</v>
      </c>
      <c r="R30" s="784"/>
      <c r="S30" s="784"/>
      <c r="T30" s="784"/>
      <c r="U30" s="784"/>
      <c r="V30" s="784">
        <v>201</v>
      </c>
      <c r="W30" s="784"/>
      <c r="X30" s="784"/>
      <c r="Y30" s="784"/>
      <c r="Z30" s="784"/>
      <c r="AA30" s="784">
        <v>1</v>
      </c>
      <c r="AB30" s="784"/>
      <c r="AC30" s="784"/>
      <c r="AD30" s="784"/>
      <c r="AE30" s="785"/>
      <c r="AF30" s="786">
        <v>1</v>
      </c>
      <c r="AG30" s="787"/>
      <c r="AH30" s="787"/>
      <c r="AI30" s="787"/>
      <c r="AJ30" s="788"/>
      <c r="AK30" s="834">
        <v>69</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372</v>
      </c>
      <c r="R31" s="784"/>
      <c r="S31" s="784"/>
      <c r="T31" s="784"/>
      <c r="U31" s="784"/>
      <c r="V31" s="784">
        <v>428</v>
      </c>
      <c r="W31" s="784"/>
      <c r="X31" s="784"/>
      <c r="Y31" s="784"/>
      <c r="Z31" s="784"/>
      <c r="AA31" s="784">
        <v>-56</v>
      </c>
      <c r="AB31" s="784"/>
      <c r="AC31" s="784"/>
      <c r="AD31" s="784"/>
      <c r="AE31" s="785"/>
      <c r="AF31" s="786">
        <v>360</v>
      </c>
      <c r="AG31" s="787"/>
      <c r="AH31" s="787"/>
      <c r="AI31" s="787"/>
      <c r="AJ31" s="788"/>
      <c r="AK31" s="834">
        <v>101</v>
      </c>
      <c r="AL31" s="830"/>
      <c r="AM31" s="830"/>
      <c r="AN31" s="830"/>
      <c r="AO31" s="830"/>
      <c r="AP31" s="830">
        <v>1475</v>
      </c>
      <c r="AQ31" s="830"/>
      <c r="AR31" s="830"/>
      <c r="AS31" s="830"/>
      <c r="AT31" s="830"/>
      <c r="AU31" s="830">
        <v>1087</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202</v>
      </c>
      <c r="R32" s="784"/>
      <c r="S32" s="784"/>
      <c r="T32" s="784"/>
      <c r="U32" s="784"/>
      <c r="V32" s="784">
        <v>233</v>
      </c>
      <c r="W32" s="784"/>
      <c r="X32" s="784"/>
      <c r="Y32" s="784"/>
      <c r="Z32" s="784"/>
      <c r="AA32" s="784">
        <v>-31</v>
      </c>
      <c r="AB32" s="784"/>
      <c r="AC32" s="784"/>
      <c r="AD32" s="784"/>
      <c r="AE32" s="785"/>
      <c r="AF32" s="786">
        <v>17</v>
      </c>
      <c r="AG32" s="787"/>
      <c r="AH32" s="787"/>
      <c r="AI32" s="787"/>
      <c r="AJ32" s="788"/>
      <c r="AK32" s="834">
        <v>97</v>
      </c>
      <c r="AL32" s="830"/>
      <c r="AM32" s="830"/>
      <c r="AN32" s="830"/>
      <c r="AO32" s="830"/>
      <c r="AP32" s="830">
        <v>266</v>
      </c>
      <c r="AQ32" s="830"/>
      <c r="AR32" s="830"/>
      <c r="AS32" s="830"/>
      <c r="AT32" s="830"/>
      <c r="AU32" s="830">
        <v>266</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v>0</v>
      </c>
      <c r="AB33" s="784"/>
      <c r="AC33" s="784"/>
      <c r="AD33" s="784"/>
      <c r="AE33" s="785"/>
      <c r="AF33" s="786" t="s">
        <v>122</v>
      </c>
      <c r="AG33" s="787"/>
      <c r="AH33" s="787"/>
      <c r="AI33" s="787"/>
      <c r="AJ33" s="788"/>
      <c r="AK33" s="834" t="s">
        <v>547</v>
      </c>
      <c r="AL33" s="830"/>
      <c r="AM33" s="830"/>
      <c r="AN33" s="830"/>
      <c r="AO33" s="830"/>
      <c r="AP33" s="830" t="s">
        <v>547</v>
      </c>
      <c r="AQ33" s="830"/>
      <c r="AR33" s="830"/>
      <c r="AS33" s="830"/>
      <c r="AT33" s="830"/>
      <c r="AU33" s="830" t="s">
        <v>547</v>
      </c>
      <c r="AV33" s="830"/>
      <c r="AW33" s="830"/>
      <c r="AX33" s="830"/>
      <c r="AY33" s="830"/>
      <c r="AZ33" s="831" t="s">
        <v>547</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426</v>
      </c>
      <c r="AG63" s="844"/>
      <c r="AH63" s="844"/>
      <c r="AI63" s="844"/>
      <c r="AJ63" s="845"/>
      <c r="AK63" s="846"/>
      <c r="AL63" s="841"/>
      <c r="AM63" s="841"/>
      <c r="AN63" s="841"/>
      <c r="AO63" s="841"/>
      <c r="AP63" s="844">
        <v>1741</v>
      </c>
      <c r="AQ63" s="844"/>
      <c r="AR63" s="844"/>
      <c r="AS63" s="844"/>
      <c r="AT63" s="844"/>
      <c r="AU63" s="844">
        <v>1353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20</v>
      </c>
      <c r="R68" s="866"/>
      <c r="S68" s="866"/>
      <c r="T68" s="866"/>
      <c r="U68" s="866"/>
      <c r="V68" s="866">
        <v>20</v>
      </c>
      <c r="W68" s="866"/>
      <c r="X68" s="866"/>
      <c r="Y68" s="866"/>
      <c r="Z68" s="866"/>
      <c r="AA68" s="866">
        <v>0</v>
      </c>
      <c r="AB68" s="866"/>
      <c r="AC68" s="866"/>
      <c r="AD68" s="866"/>
      <c r="AE68" s="866"/>
      <c r="AF68" s="866">
        <v>0</v>
      </c>
      <c r="AG68" s="866"/>
      <c r="AH68" s="866"/>
      <c r="AI68" s="866"/>
      <c r="AJ68" s="866"/>
      <c r="AK68" s="866">
        <v>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88</v>
      </c>
      <c r="R69" s="830"/>
      <c r="S69" s="830"/>
      <c r="T69" s="830"/>
      <c r="U69" s="830"/>
      <c r="V69" s="830">
        <v>39</v>
      </c>
      <c r="W69" s="830"/>
      <c r="X69" s="830"/>
      <c r="Y69" s="830"/>
      <c r="Z69" s="830"/>
      <c r="AA69" s="830">
        <v>49</v>
      </c>
      <c r="AB69" s="830"/>
      <c r="AC69" s="830"/>
      <c r="AD69" s="830"/>
      <c r="AE69" s="830"/>
      <c r="AF69" s="830">
        <v>49</v>
      </c>
      <c r="AG69" s="830"/>
      <c r="AH69" s="830"/>
      <c r="AI69" s="830"/>
      <c r="AJ69" s="830"/>
      <c r="AK69" s="830">
        <v>0</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v>
      </c>
      <c r="AG88" s="844"/>
      <c r="AH88" s="844"/>
      <c r="AI88" s="844"/>
      <c r="AJ88" s="844"/>
      <c r="AK88" s="841"/>
      <c r="AL88" s="841"/>
      <c r="AM88" s="841"/>
      <c r="AN88" s="841"/>
      <c r="AO88" s="841"/>
      <c r="AP88" s="844">
        <v>0</v>
      </c>
      <c r="AQ88" s="844"/>
      <c r="AR88" s="844"/>
      <c r="AS88" s="844"/>
      <c r="AT88" s="844"/>
      <c r="AU88" s="844">
        <v>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3511619</v>
      </c>
      <c r="AB110" s="900"/>
      <c r="AC110" s="900"/>
      <c r="AD110" s="900"/>
      <c r="AE110" s="901"/>
      <c r="AF110" s="902">
        <v>3466119</v>
      </c>
      <c r="AG110" s="900"/>
      <c r="AH110" s="900"/>
      <c r="AI110" s="900"/>
      <c r="AJ110" s="901"/>
      <c r="AK110" s="902">
        <v>3595281</v>
      </c>
      <c r="AL110" s="900"/>
      <c r="AM110" s="900"/>
      <c r="AN110" s="900"/>
      <c r="AO110" s="901"/>
      <c r="AP110" s="903">
        <v>85</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22913702</v>
      </c>
      <c r="BR110" s="931"/>
      <c r="BS110" s="931"/>
      <c r="BT110" s="931"/>
      <c r="BU110" s="931"/>
      <c r="BV110" s="931">
        <v>20475696</v>
      </c>
      <c r="BW110" s="931"/>
      <c r="BX110" s="931"/>
      <c r="BY110" s="931"/>
      <c r="BZ110" s="931"/>
      <c r="CA110" s="931">
        <v>17405548</v>
      </c>
      <c r="CB110" s="931"/>
      <c r="CC110" s="931"/>
      <c r="CD110" s="931"/>
      <c r="CE110" s="931"/>
      <c r="CF110" s="944">
        <v>411.4</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82491</v>
      </c>
      <c r="AB112" s="959"/>
      <c r="AC112" s="959"/>
      <c r="AD112" s="959"/>
      <c r="AE112" s="960"/>
      <c r="AF112" s="961">
        <v>82491</v>
      </c>
      <c r="AG112" s="959"/>
      <c r="AH112" s="959"/>
      <c r="AI112" s="959"/>
      <c r="AJ112" s="960"/>
      <c r="AK112" s="961">
        <v>82491</v>
      </c>
      <c r="AL112" s="959"/>
      <c r="AM112" s="959"/>
      <c r="AN112" s="959"/>
      <c r="AO112" s="960"/>
      <c r="AP112" s="962">
        <v>1.9</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1878019</v>
      </c>
      <c r="BR112" s="926"/>
      <c r="BS112" s="926"/>
      <c r="BT112" s="926"/>
      <c r="BU112" s="926"/>
      <c r="BV112" s="926">
        <v>1582608</v>
      </c>
      <c r="BW112" s="926"/>
      <c r="BX112" s="926"/>
      <c r="BY112" s="926"/>
      <c r="BZ112" s="926"/>
      <c r="CA112" s="926">
        <v>1352814</v>
      </c>
      <c r="CB112" s="926"/>
      <c r="CC112" s="926"/>
      <c r="CD112" s="926"/>
      <c r="CE112" s="926"/>
      <c r="CF112" s="920">
        <v>32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207109</v>
      </c>
      <c r="AB113" s="938"/>
      <c r="AC113" s="938"/>
      <c r="AD113" s="938"/>
      <c r="AE113" s="939"/>
      <c r="AF113" s="940">
        <v>192864</v>
      </c>
      <c r="AG113" s="938"/>
      <c r="AH113" s="938"/>
      <c r="AI113" s="938"/>
      <c r="AJ113" s="939"/>
      <c r="AK113" s="940">
        <v>163164</v>
      </c>
      <c r="AL113" s="938"/>
      <c r="AM113" s="938"/>
      <c r="AN113" s="938"/>
      <c r="AO113" s="939"/>
      <c r="AP113" s="941">
        <v>3.9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993654</v>
      </c>
      <c r="BR114" s="926"/>
      <c r="BS114" s="926"/>
      <c r="BT114" s="926"/>
      <c r="BU114" s="926"/>
      <c r="BV114" s="926">
        <v>1000435</v>
      </c>
      <c r="BW114" s="926"/>
      <c r="BX114" s="926"/>
      <c r="BY114" s="926"/>
      <c r="BZ114" s="926"/>
      <c r="CA114" s="926">
        <v>1005835</v>
      </c>
      <c r="CB114" s="926"/>
      <c r="CC114" s="926"/>
      <c r="CD114" s="926"/>
      <c r="CE114" s="926"/>
      <c r="CF114" s="920">
        <v>23.8</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3801219</v>
      </c>
      <c r="AB117" s="979"/>
      <c r="AC117" s="979"/>
      <c r="AD117" s="979"/>
      <c r="AE117" s="980"/>
      <c r="AF117" s="981">
        <v>3741474</v>
      </c>
      <c r="AG117" s="979"/>
      <c r="AH117" s="979"/>
      <c r="AI117" s="979"/>
      <c r="AJ117" s="980"/>
      <c r="AK117" s="981">
        <v>3840936</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25785375</v>
      </c>
      <c r="BR119" s="1000"/>
      <c r="BS119" s="1000"/>
      <c r="BT119" s="1000"/>
      <c r="BU119" s="1000"/>
      <c r="BV119" s="1000">
        <v>23058739</v>
      </c>
      <c r="BW119" s="1000"/>
      <c r="BX119" s="1000"/>
      <c r="BY119" s="1000"/>
      <c r="BZ119" s="1000"/>
      <c r="CA119" s="1000">
        <v>19764197</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7820135</v>
      </c>
      <c r="BR120" s="931"/>
      <c r="BS120" s="931"/>
      <c r="BT120" s="931"/>
      <c r="BU120" s="931"/>
      <c r="BV120" s="931">
        <v>7833639</v>
      </c>
      <c r="BW120" s="931"/>
      <c r="BX120" s="931"/>
      <c r="BY120" s="931"/>
      <c r="BZ120" s="931"/>
      <c r="CA120" s="931">
        <v>7564004</v>
      </c>
      <c r="CB120" s="931"/>
      <c r="CC120" s="931"/>
      <c r="CD120" s="931"/>
      <c r="CE120" s="931"/>
      <c r="CF120" s="944">
        <v>178.8</v>
      </c>
      <c r="CG120" s="945"/>
      <c r="CH120" s="945"/>
      <c r="CI120" s="945"/>
      <c r="CJ120" s="945"/>
      <c r="CK120" s="1006" t="s">
        <v>447</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1482955</v>
      </c>
      <c r="DH120" s="931"/>
      <c r="DI120" s="931"/>
      <c r="DJ120" s="931"/>
      <c r="DK120" s="931"/>
      <c r="DL120" s="931">
        <v>1262482</v>
      </c>
      <c r="DM120" s="931"/>
      <c r="DN120" s="931"/>
      <c r="DO120" s="931"/>
      <c r="DP120" s="931"/>
      <c r="DQ120" s="931">
        <v>1086853</v>
      </c>
      <c r="DR120" s="931"/>
      <c r="DS120" s="931"/>
      <c r="DT120" s="931"/>
      <c r="DU120" s="931"/>
      <c r="DV120" s="932">
        <v>25.7</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1884117</v>
      </c>
      <c r="BR121" s="926"/>
      <c r="BS121" s="926"/>
      <c r="BT121" s="926"/>
      <c r="BU121" s="926"/>
      <c r="BV121" s="926">
        <v>1743242</v>
      </c>
      <c r="BW121" s="926"/>
      <c r="BX121" s="926"/>
      <c r="BY121" s="926"/>
      <c r="BZ121" s="926"/>
      <c r="CA121" s="926">
        <v>1626550</v>
      </c>
      <c r="CB121" s="926"/>
      <c r="CC121" s="926"/>
      <c r="CD121" s="926"/>
      <c r="CE121" s="926"/>
      <c r="CF121" s="920">
        <v>38.4</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395064</v>
      </c>
      <c r="DH121" s="926"/>
      <c r="DI121" s="926"/>
      <c r="DJ121" s="926"/>
      <c r="DK121" s="926"/>
      <c r="DL121" s="926">
        <v>320126</v>
      </c>
      <c r="DM121" s="926"/>
      <c r="DN121" s="926"/>
      <c r="DO121" s="926"/>
      <c r="DP121" s="926"/>
      <c r="DQ121" s="926">
        <v>265961</v>
      </c>
      <c r="DR121" s="926"/>
      <c r="DS121" s="926"/>
      <c r="DT121" s="926"/>
      <c r="DU121" s="926"/>
      <c r="DV121" s="927">
        <v>6.3</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6968190</v>
      </c>
      <c r="BR122" s="1000"/>
      <c r="BS122" s="1000"/>
      <c r="BT122" s="1000"/>
      <c r="BU122" s="1000"/>
      <c r="BV122" s="1000">
        <v>6366872</v>
      </c>
      <c r="BW122" s="1000"/>
      <c r="BX122" s="1000"/>
      <c r="BY122" s="1000"/>
      <c r="BZ122" s="1000"/>
      <c r="CA122" s="1000">
        <v>6150998</v>
      </c>
      <c r="CB122" s="1000"/>
      <c r="CC122" s="1000"/>
      <c r="CD122" s="1000"/>
      <c r="CE122" s="1000"/>
      <c r="CF122" s="1017">
        <v>145.4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16672442</v>
      </c>
      <c r="BR123" s="1064"/>
      <c r="BS123" s="1064"/>
      <c r="BT123" s="1064"/>
      <c r="BU123" s="1064"/>
      <c r="BV123" s="1064">
        <v>15943753</v>
      </c>
      <c r="BW123" s="1064"/>
      <c r="BX123" s="1064"/>
      <c r="BY123" s="1064"/>
      <c r="BZ123" s="1064"/>
      <c r="CA123" s="1064">
        <v>15341552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220.7</v>
      </c>
      <c r="BR124" s="1027"/>
      <c r="BS124" s="1027"/>
      <c r="BT124" s="1027"/>
      <c r="BU124" s="1027"/>
      <c r="BV124" s="1027">
        <v>171.7</v>
      </c>
      <c r="BW124" s="1027"/>
      <c r="BX124" s="1027"/>
      <c r="BY124" s="1027"/>
      <c r="BZ124" s="1027"/>
      <c r="CA124" s="1027">
        <v>104.5</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261198</v>
      </c>
      <c r="AB128" s="1046"/>
      <c r="AC128" s="1046"/>
      <c r="AD128" s="1046"/>
      <c r="AE128" s="1047"/>
      <c r="AF128" s="1048">
        <v>258236</v>
      </c>
      <c r="AG128" s="1046"/>
      <c r="AH128" s="1046"/>
      <c r="AI128" s="1046"/>
      <c r="AJ128" s="1047"/>
      <c r="AK128" s="1048">
        <v>249116</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4831237</v>
      </c>
      <c r="AB129" s="959"/>
      <c r="AC129" s="959"/>
      <c r="AD129" s="959"/>
      <c r="AE129" s="960"/>
      <c r="AF129" s="961">
        <v>4803561</v>
      </c>
      <c r="AG129" s="959"/>
      <c r="AH129" s="959"/>
      <c r="AI129" s="959"/>
      <c r="AJ129" s="960"/>
      <c r="AK129" s="961">
        <v>4958302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703316</v>
      </c>
      <c r="AB130" s="959"/>
      <c r="AC130" s="959"/>
      <c r="AD130" s="959"/>
      <c r="AE130" s="960"/>
      <c r="AF130" s="961">
        <v>661874</v>
      </c>
      <c r="AG130" s="959"/>
      <c r="AH130" s="959"/>
      <c r="AI130" s="959"/>
      <c r="AJ130" s="960"/>
      <c r="AK130" s="961">
        <v>727848</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68.099999999999994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4127921</v>
      </c>
      <c r="AB131" s="986"/>
      <c r="AC131" s="986"/>
      <c r="AD131" s="986"/>
      <c r="AE131" s="987"/>
      <c r="AF131" s="985">
        <v>4141687</v>
      </c>
      <c r="AG131" s="986"/>
      <c r="AH131" s="986"/>
      <c r="AI131" s="986"/>
      <c r="AJ131" s="987"/>
      <c r="AK131" s="985">
        <v>4230454</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104.5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68.719939999999994</v>
      </c>
      <c r="AB132" s="1097"/>
      <c r="AC132" s="1097"/>
      <c r="AD132" s="1097"/>
      <c r="AE132" s="1098"/>
      <c r="AF132" s="1099">
        <v>68.121129999999994</v>
      </c>
      <c r="AG132" s="1097"/>
      <c r="AH132" s="1097"/>
      <c r="AI132" s="1097"/>
      <c r="AJ132" s="1098"/>
      <c r="AK132" s="1099">
        <v>67.698930000000004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67.400000000000006</v>
      </c>
      <c r="AB133" s="1080"/>
      <c r="AC133" s="1080"/>
      <c r="AD133" s="1080"/>
      <c r="AE133" s="1081"/>
      <c r="AF133" s="1079">
        <v>67.2</v>
      </c>
      <c r="AG133" s="1080"/>
      <c r="AH133" s="1080"/>
      <c r="AI133" s="1080"/>
      <c r="AJ133" s="1081"/>
      <c r="AK133" s="1079">
        <v>68.099999999999994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mWT4VtBKiNNW1VJFlEnZY4KISU2hxNxWQfTyDccnAtJor7dwh4oQUMkTr6wPnF82UpHdqUYOnV98sNYMlA4w==" saltValue="fpQSyxsuNfazEpd2XNV9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v3KAMa3TU65SZAD2x3LH8m7/3sAaDBegniD08hNBOSdKStOf6H6Z0KkIUgTBlDxdFv+Cgx0K/miTvjLgNVM7Q==" saltValue="Hg7xOjGqa2cJoySE18Wh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P2lk93cDuP3TrvkK7ItFyNM806UcBzdSaPCuEd9wCzXdXUf3rwKSWnJlbzfhXnn4AAr3mQBN234VB8M5j6hrA==" saltValue="982EDGjf8S9ZaNYVfRse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1254893</v>
      </c>
      <c r="AP9" s="269">
        <v>205484</v>
      </c>
      <c r="AQ9" s="270">
        <v>117270</v>
      </c>
      <c r="AR9" s="271">
        <v>75.2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216</v>
      </c>
      <c r="AP10" s="272">
        <v>35</v>
      </c>
      <c r="AQ10" s="273">
        <v>10490</v>
      </c>
      <c r="AR10" s="274">
        <v>-99.7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t="s">
        <v>488</v>
      </c>
      <c r="AP11" s="272" t="s">
        <v>488</v>
      </c>
      <c r="AQ11" s="273">
        <v>1802</v>
      </c>
      <c r="AR11" s="274" t="s">
        <v>488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65786</v>
      </c>
      <c r="AP13" s="272">
        <v>10772</v>
      </c>
      <c r="AQ13" s="273">
        <v>4482</v>
      </c>
      <c r="AR13" s="274">
        <v>140.30000000000001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20141</v>
      </c>
      <c r="AP14" s="272">
        <v>3298</v>
      </c>
      <c r="AQ14" s="273">
        <v>2749</v>
      </c>
      <c r="AR14" s="274">
        <v>20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-71756</v>
      </c>
      <c r="AP15" s="272">
        <v>-11750</v>
      </c>
      <c r="AQ15" s="273">
        <v>-7399</v>
      </c>
      <c r="AR15" s="274">
        <v>58.8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1269280</v>
      </c>
      <c r="AP16" s="272">
        <v>207840</v>
      </c>
      <c r="AQ16" s="273">
        <v>129397</v>
      </c>
      <c r="AR16" s="274">
        <v>60.6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22.43</v>
      </c>
      <c r="AP21" s="286">
        <v>11.07</v>
      </c>
      <c r="AQ21" s="287">
        <v>11.36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91.5</v>
      </c>
      <c r="AP22" s="291">
        <v>97.2</v>
      </c>
      <c r="AQ22" s="292">
        <v>-5.7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3595281</v>
      </c>
      <c r="AP32" s="300">
        <v>588715</v>
      </c>
      <c r="AQ32" s="301">
        <v>74841</v>
      </c>
      <c r="AR32" s="302">
        <v>686.6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v>82491</v>
      </c>
      <c r="AP34" s="300">
        <v>13508</v>
      </c>
      <c r="AQ34" s="301">
        <v>1</v>
      </c>
      <c r="AR34" s="302">
        <v>1350700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163164</v>
      </c>
      <c r="AP35" s="300">
        <v>26718</v>
      </c>
      <c r="AQ35" s="301">
        <v>16683</v>
      </c>
      <c r="AR35" s="302">
        <v>60.2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488</v>
      </c>
      <c r="AP36" s="300" t="s">
        <v>488</v>
      </c>
      <c r="AQ36" s="301">
        <v>2411</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488</v>
      </c>
      <c r="AP37" s="300" t="s">
        <v>488</v>
      </c>
      <c r="AQ37" s="301">
        <v>548</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-249116</v>
      </c>
      <c r="AP39" s="300">
        <v>-40792</v>
      </c>
      <c r="AQ39" s="301">
        <v>-3756</v>
      </c>
      <c r="AR39" s="302">
        <v>986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-727848</v>
      </c>
      <c r="AP40" s="300">
        <v>-119183</v>
      </c>
      <c r="AQ40" s="301">
        <v>-63247</v>
      </c>
      <c r="AR40" s="302">
        <v>88.4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2863972</v>
      </c>
      <c r="AP41" s="300">
        <v>468965</v>
      </c>
      <c r="AQ41" s="301">
        <v>27488</v>
      </c>
      <c r="AR41" s="302">
        <v>1606.1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1152616</v>
      </c>
      <c r="AN51" s="322">
        <v>155130</v>
      </c>
      <c r="AO51" s="323">
        <v>-32.700000000000003</v>
      </c>
      <c r="AP51" s="324">
        <v>92632</v>
      </c>
      <c r="AQ51" s="325">
        <v>-1.5</v>
      </c>
      <c r="AR51" s="326">
        <v>-31.2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823243</v>
      </c>
      <c r="AN52" s="330">
        <v>110800</v>
      </c>
      <c r="AO52" s="331">
        <v>-28.2</v>
      </c>
      <c r="AP52" s="332">
        <v>47978</v>
      </c>
      <c r="AQ52" s="333">
        <v>-2</v>
      </c>
      <c r="AR52" s="334">
        <v>-26.2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816943</v>
      </c>
      <c r="AN53" s="322">
        <v>115796</v>
      </c>
      <c r="AO53" s="323">
        <v>-25.4</v>
      </c>
      <c r="AP53" s="324">
        <v>96469</v>
      </c>
      <c r="AQ53" s="325">
        <v>4.0999999999999996</v>
      </c>
      <c r="AR53" s="326">
        <v>-29.5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157788</v>
      </c>
      <c r="AN54" s="330">
        <v>22365</v>
      </c>
      <c r="AO54" s="331">
        <v>-79.8</v>
      </c>
      <c r="AP54" s="332">
        <v>49775</v>
      </c>
      <c r="AQ54" s="333">
        <v>3.7</v>
      </c>
      <c r="AR54" s="334">
        <v>-83.5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3074281</v>
      </c>
      <c r="AN55" s="322">
        <v>456870</v>
      </c>
      <c r="AO55" s="323">
        <v>294.5</v>
      </c>
      <c r="AP55" s="324">
        <v>85743</v>
      </c>
      <c r="AQ55" s="325">
        <v>-11.1</v>
      </c>
      <c r="AR55" s="326">
        <v>305.60000000000002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173587</v>
      </c>
      <c r="AN56" s="330">
        <v>25797</v>
      </c>
      <c r="AO56" s="331">
        <v>15.3</v>
      </c>
      <c r="AP56" s="332">
        <v>45231</v>
      </c>
      <c r="AQ56" s="333">
        <v>-9.1</v>
      </c>
      <c r="AR56" s="334">
        <v>24.4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1077333</v>
      </c>
      <c r="AN57" s="322">
        <v>168044</v>
      </c>
      <c r="AO57" s="323">
        <v>-63.2</v>
      </c>
      <c r="AP57" s="324">
        <v>92509</v>
      </c>
      <c r="AQ57" s="325">
        <v>7.9</v>
      </c>
      <c r="AR57" s="326">
        <v>-71.099999999999994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432135</v>
      </c>
      <c r="AN58" s="330">
        <v>67405</v>
      </c>
      <c r="AO58" s="331">
        <v>161.30000000000001</v>
      </c>
      <c r="AP58" s="332">
        <v>52274</v>
      </c>
      <c r="AQ58" s="333">
        <v>15.6</v>
      </c>
      <c r="AR58" s="334">
        <v>145.69999999999999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761783</v>
      </c>
      <c r="AN59" s="322">
        <v>124739</v>
      </c>
      <c r="AO59" s="323">
        <v>-25.8</v>
      </c>
      <c r="AP59" s="324">
        <v>98544</v>
      </c>
      <c r="AQ59" s="325">
        <v>6.5</v>
      </c>
      <c r="AR59" s="326">
        <v>-32.299999999999997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65496</v>
      </c>
      <c r="AN60" s="330">
        <v>10725</v>
      </c>
      <c r="AO60" s="331">
        <v>-84.1</v>
      </c>
      <c r="AP60" s="332">
        <v>55816</v>
      </c>
      <c r="AQ60" s="333">
        <v>6.8</v>
      </c>
      <c r="AR60" s="334">
        <v>-90.9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1376591</v>
      </c>
      <c r="AN61" s="337">
        <v>204116</v>
      </c>
      <c r="AO61" s="338">
        <v>29.5</v>
      </c>
      <c r="AP61" s="339">
        <v>93179</v>
      </c>
      <c r="AQ61" s="340">
        <v>1.2</v>
      </c>
      <c r="AR61" s="326">
        <v>28.3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330450</v>
      </c>
      <c r="AN62" s="330">
        <v>47418</v>
      </c>
      <c r="AO62" s="331">
        <v>-3.1</v>
      </c>
      <c r="AP62" s="332">
        <v>50215</v>
      </c>
      <c r="AQ62" s="333">
        <v>3</v>
      </c>
      <c r="AR62" s="334">
        <v>-6.1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T+U9p6+L+PDTijcRfVKJ9aICsgh04P1X+ctqxmnAfcMGVfDLeLlhoglPNocRxWH2oREtBJ8TCvHIPtKlpqJHg==" saltValue="05aakt2vmsLieYLILYir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F8Sbt27TX7t28jnbV2rY/J/45jT59j9kpBpZOit3+D6IKcyUhIE4D5/wD2zn2FGzbV5LqUXau0/RQZlFKkURNQ==" saltValue="alupqp3voVFdHdpyrmyC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B5kNO6kHHHJ1EQImG8z1vvBpecqk5gLzJrrq607XxWaHCwDspEylNsFd3U3sqfbDMAuSa62A+0hcc6MuQ0qgpw==" saltValue="qLjpuOoVkr9FPxdp/6zT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70</v>
      </c>
      <c r="G47" s="12">
        <v>70.319999999999993</v>
      </c>
      <c r="H47" s="12">
        <v>79.150000000000006</v>
      </c>
      <c r="I47" s="12">
        <v>82.78</v>
      </c>
      <c r="J47" s="13">
        <v>80.25</v>
      </c>
    </row>
    <row r="48" spans="2:10" ht="57.75" customHeight="1" x14ac:dyDescent="0.15">
      <c r="B48" s="14"/>
      <c r="C48" s="1141" t="s">
        <v>4</v>
      </c>
      <c r="D48" s="1141"/>
      <c r="E48" s="1142"/>
      <c r="F48" s="15">
        <v>5.23</v>
      </c>
      <c r="G48" s="16">
        <v>12.97</v>
      </c>
      <c r="H48" s="16">
        <v>6.77</v>
      </c>
      <c r="I48" s="16">
        <v>0.01</v>
      </c>
      <c r="J48" s="17">
        <v>1.97</v>
      </c>
    </row>
    <row r="49" spans="2:10" ht="57.75" customHeight="1" thickBot="1" x14ac:dyDescent="0.2">
      <c r="B49" s="18"/>
      <c r="C49" s="1143" t="s">
        <v>5</v>
      </c>
      <c r="D49" s="1143"/>
      <c r="E49" s="1144"/>
      <c r="F49" s="19">
        <v>0.84</v>
      </c>
      <c r="G49" s="20">
        <v>12.67</v>
      </c>
      <c r="H49" s="20">
        <v>0.09</v>
      </c>
      <c r="I49" s="20" t="s">
        <v>532</v>
      </c>
      <c r="J49" s="21">
        <v>2.0099999999999998</v>
      </c>
    </row>
    <row r="50" spans="2:10" x14ac:dyDescent="0.15"/>
  </sheetData>
  <sheetProtection algorithmName="SHA-512" hashValue="OaghIrMDeoeOGvOFpSlvUFOzezuAl7rHSx5iG520nPBfV4p7CwDJXOdMNoL9CVicP8EkmaeHzI17S9K/TiVLKg==" saltValue="0io/HpqiI71r0LCxNadA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2026-03-11T08:32:42Z</cp:lastPrinted>
  <dcterms:created xsi:type="dcterms:W3CDTF">2026-02-23T03:52:25Z</dcterms:created>
  <dcterms:modified xsi:type="dcterms:W3CDTF">2026-03-11T08:39:58Z</dcterms:modified>
  <cp:category/>
</cp:coreProperties>
</file>