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melon3\public\上下水道課\上下水道\☆庶務係☆\水道\回答\20250128公営企業に係る経営比較分析表（令和5年度決算）の分析等について\02_回答\水道\"/>
    </mc:Choice>
  </mc:AlternateContent>
  <xr:revisionPtr revIDLastSave="0" documentId="13_ncr:1_{D81C9CF1-791F-43C9-A284-BD413E9EA3B3}" xr6:coauthVersionLast="47" xr6:coauthVersionMax="47" xr10:uidLastSave="{00000000-0000-0000-0000-000000000000}"/>
  <workbookProtection workbookAlgorithmName="SHA-512" workbookHashValue="qUwM9rbdHrKHBJnfiGEK17DCL89E05fmbPtfB6DcRWiEFMICKZC7l4YeT8ZLsNhPVVITIBTLZGpfkvuf9VTUTg==" workbookSaltValue="5ZiR83bJViicEaSwDLhSzw==" workbookSpinCount="100000" lockStructure="1"/>
  <bookViews>
    <workbookView xWindow="-12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R6" i="5"/>
  <c r="Q6" i="5"/>
  <c r="W10" i="4" s="1"/>
  <c r="P6" i="5"/>
  <c r="P10" i="4" s="1"/>
  <c r="O6" i="5"/>
  <c r="N6" i="5"/>
  <c r="M6" i="5"/>
  <c r="L6" i="5"/>
  <c r="K6" i="5"/>
  <c r="P8" i="4" s="1"/>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I85" i="4"/>
  <c r="H85" i="4"/>
  <c r="BB10" i="4"/>
  <c r="AT10" i="4"/>
  <c r="I10" i="4"/>
  <c r="B10" i="4"/>
  <c r="BB8" i="4"/>
  <c r="AT8" i="4"/>
  <c r="AL8" i="4"/>
  <c r="AD8" i="4"/>
  <c r="W8" i="4"/>
  <c r="B6"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<sst xmlns="http://schemas.openxmlformats.org/spreadsheetml/2006/main" count="228" uniqueCount="113">
  <si>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</si>
  <si>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</si>
  <si>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</si>
  <si>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</si>
  <si>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</si>
  <si>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</si>
  <si>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</si>
  <si>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</si>
  <si>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</si>
  <si>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</si>
  <si>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</si>
  <si>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</si>
  <si>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</si>
  <si>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</si>
  <si>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</si>
  <si>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</si>
  <si>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</si>
  <si>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</si>
  <si>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</si>
  <si>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</si>
  <si>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</si>
  <si>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</si>
  <si>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</si>
  <si>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</si>
  <si>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</si>
  <si>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</si>
  <si>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</si>
  <si>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</si>
  <si>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</si>
  <si>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</si>
  <si>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</si>
  <si>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</si>
  <si>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</si>
  <si>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</si>
  <si>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</si>
  <si>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</si>
  <si>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</si>
  <si>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</si>
  <si>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</si>
  <si>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</si>
  <si>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</si>
  <si>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</si>
  <si>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</si>
  <si>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</si>
  <si>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</si>
  <si>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</si>
  <si>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</si>
  <si>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</si>
  <si>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</si>
  <si>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</si>
  <si>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</si>
  <si>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</si>
  <si>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</si>
  <si>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</si>
  <si>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</si>
  <si>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</si>
  <si>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</si>
  <si>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</si>
  <si>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</si>
  <si>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</si>
  <si>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</si>
  <si>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</si>
  <si>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</si>
  <si>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</si>
  <si>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</si>
  <si>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</si>
  <si>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</si>
  <si>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</si>
  <si>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</si>
  <si>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</si>
  <si>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</si>
  <si>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</si>
  <si>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</si>
  <si>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</si>
  <si>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</si>
  <si>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</si>
  <si>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</si>
  <si>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</si>
  <si>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</si>
  <si>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</si>
  <si>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</si>
  <si>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</si>
  <si>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</si>
  <si>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</si>
  <si>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</si>
  <si>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</si>
  <si>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</si>
  <si>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</si>
  <si>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</si>
  <si>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</si>
  <si>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</si>
  <si>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</si>
  <si>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</si>
  <si>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夕張市</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</si>
  <si>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</si>
  <si>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</si>
  <si>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</si>
  <si>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</si>
  <si>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</si>
  <si>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</si>
  <si>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</si>
  <si>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</si>
  <si>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</si>
  <si>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</si>
  <si>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</si>
  <si>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</si>
  <si>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</si>
  <si>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</si>
  <si>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</si>
  <si>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</si>
  <si>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①平成28年度に更新した浄水場等の減価償却が始まったため100％を下回っている。今後も経営効率改善に努める。
②決算統計報告時には当年度末処理欠損金が発生しているが、R5年度損失分は未処分利益剰余金で補填しているため、欠損金は発生していない。
③毎年度100％を上回っているが、類似団体と比べ低いことから、経費削減等で流動比率の上昇に努め、併せて支払能力を高めていく必要がある。
④平成28年度の浄水場更新に伴う借入により増加。今後、計画的に返済することで改善が見込まれる。
⑤給水に係る費用が増加したことにより100％を下回っているため、経費削減等が必要である。
⑥有収水量1㎥あたりの給水原価は類似団体平均値に比べて高い状況にあるため、経費削減等の検討が必要である。
⑦類似団体平均値を下回っているため、配水能力の縮小等、効率化に努める必要がある。
⑧類似団体平均値を下回っているため、管路の修繕による漏水対策等に努める必要がある。</t>
    <rPh sb="1" eb="3">
      <t>ヘイセイ</t>
    </rPh>
    <rPh sb="5" eb="7">
      <t>ネンド</t>
    </rPh>
    <rPh sb="8" eb="10">
      <t>コウシン</t>
    </rPh>
    <rPh sb="12" eb="15">
      <t>ジョウスイジョウ</t>
    </rPh>
    <rPh sb="15" eb="16">
      <t>トウ</t>
    </rPh>
    <rPh sb="17" eb="19">
      <t>ゲンカ</t>
    </rPh>
    <rPh sb="19" eb="21">
      <t>ショウキャク</t>
    </rPh>
    <rPh sb="22" eb="23">
      <t>ハジ</t>
    </rPh>
    <rPh sb="33" eb="35">
      <t>シタマワ</t>
    </rPh>
    <rPh sb="40" eb="42">
      <t>コンゴ</t>
    </rPh>
    <rPh sb="43" eb="45">
      <t>ケイエイ</t>
    </rPh>
    <rPh sb="45" eb="47">
      <t>コウリツ</t>
    </rPh>
    <rPh sb="47" eb="49">
      <t>カイゼン</t>
    </rPh>
    <rPh sb="50" eb="51">
      <t>ツト</t>
    </rPh>
    <rPh sb="56" eb="58">
      <t>ケッサン</t>
    </rPh>
    <rPh sb="58" eb="60">
      <t>トウケイ</t>
    </rPh>
    <rPh sb="60" eb="62">
      <t>ホウコク</t>
    </rPh>
    <rPh sb="62" eb="63">
      <t>ジ</t>
    </rPh>
    <rPh sb="65" eb="68">
      <t>トウネンド</t>
    </rPh>
    <rPh sb="68" eb="69">
      <t>マツ</t>
    </rPh>
    <rPh sb="69" eb="71">
      <t>ショリ</t>
    </rPh>
    <rPh sb="71" eb="74">
      <t>ケッソンキン</t>
    </rPh>
    <rPh sb="75" eb="77">
      <t>ハッセイ</t>
    </rPh>
    <rPh sb="85" eb="87">
      <t>ネンド</t>
    </rPh>
    <rPh sb="87" eb="89">
      <t>ソンシツ</t>
    </rPh>
    <rPh sb="89" eb="90">
      <t>ブン</t>
    </rPh>
    <rPh sb="91" eb="94">
      <t>ミショブン</t>
    </rPh>
    <rPh sb="94" eb="96">
      <t>リエキ</t>
    </rPh>
    <rPh sb="96" eb="99">
      <t>ジョウヨキン</t>
    </rPh>
    <rPh sb="100" eb="102">
      <t>ホテン</t>
    </rPh>
    <rPh sb="109" eb="111">
      <t>ケッソン</t>
    </rPh>
    <rPh sb="111" eb="112">
      <t>キン</t>
    </rPh>
    <rPh sb="113" eb="115">
      <t>ハッセイ</t>
    </rPh>
    <rPh sb="123" eb="126">
      <t>マイネンド</t>
    </rPh>
    <rPh sb="131" eb="133">
      <t>ウワマワ</t>
    </rPh>
    <rPh sb="139" eb="141">
      <t>ルイジ</t>
    </rPh>
    <rPh sb="141" eb="143">
      <t>ダンタイ</t>
    </rPh>
    <rPh sb="144" eb="145">
      <t>クラ</t>
    </rPh>
    <rPh sb="146" eb="147">
      <t>ヒク</t>
    </rPh>
    <rPh sb="153" eb="157">
      <t>ケイヒサクゲン</t>
    </rPh>
    <rPh sb="157" eb="158">
      <t>トウ</t>
    </rPh>
    <rPh sb="159" eb="163">
      <t>リュウドウヒリツ</t>
    </rPh>
    <rPh sb="164" eb="166">
      <t>ジョウショウ</t>
    </rPh>
    <rPh sb="167" eb="168">
      <t>ツト</t>
    </rPh>
    <rPh sb="170" eb="171">
      <t>アワ</t>
    </rPh>
    <rPh sb="173" eb="175">
      <t>シハライ</t>
    </rPh>
    <rPh sb="175" eb="177">
      <t>ノウリョク</t>
    </rPh>
    <rPh sb="178" eb="179">
      <t>タカ</t>
    </rPh>
    <rPh sb="183" eb="185">
      <t>ヒツヨウ</t>
    </rPh>
    <rPh sb="193" eb="195">
      <t>ヘイセイ</t>
    </rPh>
    <rPh sb="197" eb="199">
      <t>ネンド</t>
    </rPh>
    <rPh sb="200" eb="203">
      <t>ジョウスイジョウ</t>
    </rPh>
    <rPh sb="203" eb="205">
      <t>コウシン</t>
    </rPh>
    <rPh sb="206" eb="207">
      <t>トモナ</t>
    </rPh>
    <rPh sb="208" eb="209">
      <t>カ</t>
    </rPh>
    <rPh sb="209" eb="210">
      <t>イ</t>
    </rPh>
    <rPh sb="213" eb="215">
      <t>ゾウカ</t>
    </rPh>
    <rPh sb="216" eb="218">
      <t>コンゴ</t>
    </rPh>
    <rPh sb="219" eb="222">
      <t>ケイカクテキ</t>
    </rPh>
    <rPh sb="223" eb="225">
      <t>ヘンサイ</t>
    </rPh>
    <rPh sb="230" eb="232">
      <t>カイゼン</t>
    </rPh>
    <rPh sb="233" eb="235">
      <t>ミコ</t>
    </rPh>
    <rPh sb="241" eb="243">
      <t>キュウスイ</t>
    </rPh>
    <rPh sb="244" eb="245">
      <t>カカワ</t>
    </rPh>
    <rPh sb="246" eb="248">
      <t>ヒヨウ</t>
    </rPh>
    <rPh sb="249" eb="251">
      <t>ゾウカ</t>
    </rPh>
    <rPh sb="263" eb="265">
      <t>シタマワ</t>
    </rPh>
    <rPh sb="272" eb="274">
      <t>ケイヒ</t>
    </rPh>
    <rPh sb="275" eb="277">
      <t>ケントウ</t>
    </rPh>
    <rPh sb="278" eb="280">
      <t>ヒツヨウ</t>
    </rPh>
    <rPh sb="286" eb="288">
      <t>ユウシュウ</t>
    </rPh>
    <rPh sb="288" eb="290">
      <t>スイリョウ</t>
    </rPh>
    <rPh sb="296" eb="298">
      <t>キュウスイ</t>
    </rPh>
    <rPh sb="298" eb="300">
      <t>ゲンカ</t>
    </rPh>
    <rPh sb="301" eb="303">
      <t>ルイジ</t>
    </rPh>
    <rPh sb="303" eb="305">
      <t>ダンタイ</t>
    </rPh>
    <rPh sb="305" eb="308">
      <t>ヘイキンチ</t>
    </rPh>
    <rPh sb="309" eb="310">
      <t>クラ</t>
    </rPh>
    <rPh sb="312" eb="313">
      <t>タカ</t>
    </rPh>
    <rPh sb="314" eb="316">
      <t>ジョウキョウ</t>
    </rPh>
    <rPh sb="322" eb="324">
      <t>サクゲン</t>
    </rPh>
    <rPh sb="324" eb="326">
      <t>セツゲン</t>
    </rPh>
    <rPh sb="326" eb="327">
      <t>トウ</t>
    </rPh>
    <rPh sb="328" eb="330">
      <t>ケントウ</t>
    </rPh>
    <rPh sb="331" eb="333">
      <t>ヒツヨウ</t>
    </rPh>
    <rPh sb="339" eb="341">
      <t>ルイジ</t>
    </rPh>
    <rPh sb="341" eb="343">
      <t>ダンタイ</t>
    </rPh>
    <rPh sb="343" eb="346">
      <t>ヘイキンチ</t>
    </rPh>
    <rPh sb="347" eb="349">
      <t>シタマワ</t>
    </rPh>
    <rPh sb="356" eb="358">
      <t>ハイスイ</t>
    </rPh>
    <rPh sb="358" eb="360">
      <t>ノウリョク</t>
    </rPh>
    <rPh sb="361" eb="363">
      <t>シュクショウ</t>
    </rPh>
    <rPh sb="363" eb="364">
      <t>トウ</t>
    </rPh>
    <rPh sb="365" eb="368">
      <t>コウリツカ</t>
    </rPh>
    <rPh sb="369" eb="370">
      <t>ツト</t>
    </rPh>
    <rPh sb="372" eb="374">
      <t>ヒツヨウ</t>
    </rPh>
    <rPh sb="380" eb="382">
      <t>ルイジ</t>
    </rPh>
    <rPh sb="382" eb="384">
      <t>ダンタイ</t>
    </rPh>
    <rPh sb="388" eb="390">
      <t>シタマワ</t>
    </rPh>
    <rPh sb="403" eb="405">
      <t>ロウスイ</t>
    </rPh>
    <rPh sb="405" eb="407">
      <t>タイサク</t>
    </rPh>
    <rPh sb="408" eb="410">
      <t>ジョウショウ</t>
    </rPh>
    <rPh sb="411" eb="412">
      <t>ツト</t>
    </rPh>
    <rPh sb="414" eb="416">
      <t>ヒツヨウ</t>
    </rPh>
    <phoneticPr fontId="4"/>
  </si>
  <si>
    <t>現在は平成22年度に策定した「夕張市上水道第8期拡張事業計画」に基づき経営しているが、人口減少に伴う給水収益の減少及び管路の経年化が進行することを踏まえると、更なる経費節減及び収納率の向上に取り組むとともに、施設の劣化度や重要性を踏まえて優先順位をつけた修繕等を行う必要がある。</t>
    <rPh sb="0" eb="2">
      <t>ゲンザイ</t>
    </rPh>
    <rPh sb="3" eb="5">
      <t>ヘイセイ</t>
    </rPh>
    <rPh sb="7" eb="9">
      <t>ネンド</t>
    </rPh>
    <rPh sb="10" eb="12">
      <t>サクテイ</t>
    </rPh>
    <rPh sb="15" eb="18">
      <t>ユウバリシ</t>
    </rPh>
    <rPh sb="18" eb="21">
      <t>ジョウスイドウ</t>
    </rPh>
    <rPh sb="21" eb="22">
      <t>ダイ</t>
    </rPh>
    <rPh sb="23" eb="24">
      <t>キ</t>
    </rPh>
    <rPh sb="24" eb="26">
      <t>カクチョウ</t>
    </rPh>
    <rPh sb="26" eb="28">
      <t>ジギョウ</t>
    </rPh>
    <rPh sb="28" eb="30">
      <t>ケイカク</t>
    </rPh>
    <rPh sb="32" eb="33">
      <t>モト</t>
    </rPh>
    <rPh sb="35" eb="37">
      <t>ケイエイ</t>
    </rPh>
    <rPh sb="43" eb="45">
      <t>ジンコウ</t>
    </rPh>
    <rPh sb="45" eb="47">
      <t>ゲンショウ</t>
    </rPh>
    <rPh sb="48" eb="49">
      <t>トモナ</t>
    </rPh>
    <rPh sb="50" eb="52">
      <t>キュウスイ</t>
    </rPh>
    <rPh sb="52" eb="54">
      <t>シュウエキ</t>
    </rPh>
    <rPh sb="55" eb="57">
      <t>ゲンショウ</t>
    </rPh>
    <rPh sb="57" eb="58">
      <t>オヨ</t>
    </rPh>
    <rPh sb="59" eb="61">
      <t>カンロ</t>
    </rPh>
    <rPh sb="62" eb="64">
      <t>ケイネン</t>
    </rPh>
    <rPh sb="66" eb="68">
      <t>シンコウ</t>
    </rPh>
    <rPh sb="73" eb="74">
      <t>フ</t>
    </rPh>
    <rPh sb="79" eb="80">
      <t>サラ</t>
    </rPh>
    <rPh sb="82" eb="84">
      <t>ケイヒ</t>
    </rPh>
    <rPh sb="84" eb="86">
      <t>セツゲン</t>
    </rPh>
    <rPh sb="86" eb="87">
      <t>オヨ</t>
    </rPh>
    <rPh sb="88" eb="90">
      <t>シュウノウ</t>
    </rPh>
    <rPh sb="90" eb="91">
      <t>リツ</t>
    </rPh>
    <rPh sb="92" eb="94">
      <t>コウジョウ</t>
    </rPh>
    <rPh sb="95" eb="96">
      <t>ト</t>
    </rPh>
    <rPh sb="97" eb="98">
      <t>ク</t>
    </rPh>
    <rPh sb="104" eb="106">
      <t>シセツ</t>
    </rPh>
    <rPh sb="107" eb="110">
      <t>レッカド</t>
    </rPh>
    <rPh sb="111" eb="114">
      <t>ジュウヨウセイ</t>
    </rPh>
    <rPh sb="115" eb="116">
      <t>フ</t>
    </rPh>
    <rPh sb="119" eb="123">
      <t>ユウセンジュンイ</t>
    </rPh>
    <rPh sb="127" eb="129">
      <t>シュウゼン</t>
    </rPh>
    <rPh sb="129" eb="130">
      <t>トウ</t>
    </rPh>
    <rPh sb="131" eb="132">
      <t>オコナ</t>
    </rPh>
    <rPh sb="133" eb="135">
      <t>ヒツヨウ</t>
    </rPh>
    <phoneticPr fontId="4"/>
  </si>
  <si>
    <t>①②類似団体平均値を上回っており、法定耐用年数を経過する管路を多く保有している状況である。
また、③類似団体平均値を下回っており、今後、財源の確保を含めて管路の修繕等の検討が必要となる。</t>
    <rPh sb="2" eb="4">
      <t>ルイジ</t>
    </rPh>
    <rPh sb="4" eb="6">
      <t>ダンタイ</t>
    </rPh>
    <rPh sb="6" eb="9">
      <t>ヘイキンチ</t>
    </rPh>
    <rPh sb="10" eb="12">
      <t>ウワマワ</t>
    </rPh>
    <rPh sb="17" eb="21">
      <t>ホウテイタイヨウ</t>
    </rPh>
    <rPh sb="21" eb="23">
      <t>ネンスウ</t>
    </rPh>
    <rPh sb="24" eb="26">
      <t>ケイカ</t>
    </rPh>
    <rPh sb="28" eb="30">
      <t>カンロ</t>
    </rPh>
    <rPh sb="31" eb="32">
      <t>オオ</t>
    </rPh>
    <rPh sb="33" eb="35">
      <t>ホユウ</t>
    </rPh>
    <rPh sb="39" eb="41">
      <t>ジョウキョウ</t>
    </rPh>
    <rPh sb="50" eb="52">
      <t>ルイジ</t>
    </rPh>
    <rPh sb="52" eb="54">
      <t>ダンタイ</t>
    </rPh>
    <rPh sb="54" eb="57">
      <t>ヘイキンチ</t>
    </rPh>
    <rPh sb="58" eb="60">
      <t>シタマワ</t>
    </rPh>
    <rPh sb="65" eb="67">
      <t>コンゴ</t>
    </rPh>
    <rPh sb="68" eb="70">
      <t>ザイゲン</t>
    </rPh>
    <rPh sb="71" eb="73">
      <t>カクホ</t>
    </rPh>
    <rPh sb="74" eb="75">
      <t>フク</t>
    </rPh>
    <rPh sb="77" eb="79">
      <t>カンロ</t>
    </rPh>
    <rPh sb="80" eb="82">
      <t>シュウゼン</t>
    </rPh>
    <rPh sb="82" eb="83">
      <t>トウ</t>
    </rPh>
    <rPh sb="84" eb="86">
      <t>ケントウ</t>
    </rPh>
    <rPh sb="87" eb="8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</si>
</sst>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568-480A-BDAE-00B085D74DD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0.47</c:v>
                </c:pt>
                <c:pt idx="1">
                  <c:v>0.4</c:v>
                </c:pt>
                <c:pt idx="2">
                  <c:v>0.36</c:v>
                </c:pt>
                <c:pt idx="3">
                  <c:v>0.56999999999999995</c:v>
                </c:pt>
                <c:pt idx="4">
                  <c:v>0.56000000000000005</c:v>
                </c:pt>
              </c:numCache>
            </c:numRef>
          </c:val>
          <c:smooth val="0"/>
          <c:extLst>
            <c:ext xmlns:c16="http://schemas.microsoft.com/office/drawing/2014/chart" uri="{C3380CC4-5D6E-409C-BE32-E72D297353CC}">
              <c16:uniqueId val="{00000001-4568-480A-BDAE-00B085D74DD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44.1</c:v>
                </c:pt>
                <c:pt idx="1">
                  <c:v>38.909999999999997</c:v>
                </c:pt>
                <c:pt idx="2">
                  <c:v>40.5</c:v>
                </c:pt>
                <c:pt idx="3">
                  <c:v>40.619999999999997</c:v>
                </c:pt>
                <c:pt idx="4">
                  <c:v>41.14</c:v>
                </c:pt>
              </c:numCache>
            </c:numRef>
          </c:val>
          <c:extLst>
            <c:ext xmlns:c16="http://schemas.microsoft.com/office/drawing/2014/chart" uri="{C3380CC4-5D6E-409C-BE32-E72D297353CC}">
              <c16:uniqueId val="{00000000-2BC8-461C-930F-568C2A8F206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49.64</c:v>
                </c:pt>
                <c:pt idx="1">
                  <c:v>49.38</c:v>
                </c:pt>
                <c:pt idx="2">
                  <c:v>50.09</c:v>
                </c:pt>
                <c:pt idx="3">
                  <c:v>50.1</c:v>
                </c:pt>
                <c:pt idx="4">
                  <c:v>49.76</c:v>
                </c:pt>
              </c:numCache>
            </c:numRef>
          </c:val>
          <c:smooth val="0"/>
          <c:extLst>
            <c:ext xmlns:c16="http://schemas.microsoft.com/office/drawing/2014/chart" uri="{C3380CC4-5D6E-409C-BE32-E72D297353CC}">
              <c16:uniqueId val="{00000001-2BC8-461C-930F-568C2A8F206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70.5</c:v>
                </c:pt>
                <c:pt idx="1">
                  <c:v>66.5</c:v>
                </c:pt>
                <c:pt idx="2">
                  <c:v>61.5</c:v>
                </c:pt>
                <c:pt idx="3">
                  <c:v>58.94</c:v>
                </c:pt>
                <c:pt idx="4">
                  <c:v>57.42</c:v>
                </c:pt>
              </c:numCache>
            </c:numRef>
          </c:val>
          <c:extLst>
            <c:ext xmlns:c16="http://schemas.microsoft.com/office/drawing/2014/chart" uri="{C3380CC4-5D6E-409C-BE32-E72D297353CC}">
              <c16:uniqueId val="{00000000-D23E-48C1-9894-045C5EBECC5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78.09</c:v>
                </c:pt>
                <c:pt idx="1">
                  <c:v>78.010000000000005</c:v>
                </c:pt>
                <c:pt idx="2">
                  <c:v>77.599999999999994</c:v>
                </c:pt>
                <c:pt idx="3">
                  <c:v>77.3</c:v>
                </c:pt>
                <c:pt idx="4">
                  <c:v>76.64</c:v>
                </c:pt>
              </c:numCache>
            </c:numRef>
          </c:val>
          <c:smooth val="0"/>
          <c:extLst>
            <c:ext xmlns:c16="http://schemas.microsoft.com/office/drawing/2014/chart" uri="{C3380CC4-5D6E-409C-BE32-E72D297353CC}">
              <c16:uniqueId val="{00000001-D23E-48C1-9894-045C5EBECC5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98.97</c:v>
                </c:pt>
                <c:pt idx="1">
                  <c:v>86.21</c:v>
                </c:pt>
                <c:pt idx="2">
                  <c:v>78.38</c:v>
                </c:pt>
                <c:pt idx="3">
                  <c:v>87.77</c:v>
                </c:pt>
                <c:pt idx="4">
                  <c:v>87.98</c:v>
                </c:pt>
              </c:numCache>
            </c:numRef>
          </c:val>
          <c:extLst>
            <c:ext xmlns:c16="http://schemas.microsoft.com/office/drawing/2014/chart" uri="{C3380CC4-5D6E-409C-BE32-E72D297353CC}">
              <c16:uniqueId val="{00000000-D40A-4E5B-A1B5-A7694A9FAF8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104.35</c:v>
                </c:pt>
                <c:pt idx="1">
                  <c:v>105.34</c:v>
                </c:pt>
                <c:pt idx="2">
                  <c:v>105.77</c:v>
                </c:pt>
                <c:pt idx="3">
                  <c:v>104.82</c:v>
                </c:pt>
                <c:pt idx="4">
                  <c:v>106.46</c:v>
                </c:pt>
              </c:numCache>
            </c:numRef>
          </c:val>
          <c:smooth val="0"/>
          <c:extLst>
            <c:ext xmlns:c16="http://schemas.microsoft.com/office/drawing/2014/chart" uri="{C3380CC4-5D6E-409C-BE32-E72D297353CC}">
              <c16:uniqueId val="{00000001-D40A-4E5B-A1B5-A7694A9FAF8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52.77</c:v>
                </c:pt>
                <c:pt idx="1">
                  <c:v>54.98</c:v>
                </c:pt>
                <c:pt idx="2">
                  <c:v>57.03</c:v>
                </c:pt>
                <c:pt idx="3">
                  <c:v>58.98</c:v>
                </c:pt>
                <c:pt idx="4">
                  <c:v>61.01</c:v>
                </c:pt>
              </c:numCache>
            </c:numRef>
          </c:val>
          <c:extLst>
            <c:ext xmlns:c16="http://schemas.microsoft.com/office/drawing/2014/chart" uri="{C3380CC4-5D6E-409C-BE32-E72D297353CC}">
              <c16:uniqueId val="{00000000-4411-46D5-BE95-39A9330ADEA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47.31</c:v>
                </c:pt>
                <c:pt idx="1">
                  <c:v>47.5</c:v>
                </c:pt>
                <c:pt idx="2">
                  <c:v>48.41</c:v>
                </c:pt>
                <c:pt idx="3">
                  <c:v>50.02</c:v>
                </c:pt>
                <c:pt idx="4">
                  <c:v>51.38</c:v>
                </c:pt>
              </c:numCache>
            </c:numRef>
          </c:val>
          <c:smooth val="0"/>
          <c:extLst>
            <c:ext xmlns:c16="http://schemas.microsoft.com/office/drawing/2014/chart" uri="{C3380CC4-5D6E-409C-BE32-E72D297353CC}">
              <c16:uniqueId val="{00000001-4411-46D5-BE95-39A9330ADEA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18.899999999999999</c:v>
                </c:pt>
                <c:pt idx="1">
                  <c:v>21.51</c:v>
                </c:pt>
                <c:pt idx="2">
                  <c:v>2.19</c:v>
                </c:pt>
                <c:pt idx="3">
                  <c:v>22.35</c:v>
                </c:pt>
                <c:pt idx="4">
                  <c:v>24.05</c:v>
                </c:pt>
              </c:numCache>
            </c:numRef>
          </c:val>
          <c:extLst>
            <c:ext xmlns:c16="http://schemas.microsoft.com/office/drawing/2014/chart" uri="{C3380CC4-5D6E-409C-BE32-E72D297353CC}">
              <c16:uniqueId val="{00000000-AAE5-4ADB-8805-82CA22E73C0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16.77</c:v>
                </c:pt>
                <c:pt idx="1">
                  <c:v>17.399999999999999</c:v>
                </c:pt>
                <c:pt idx="2">
                  <c:v>18.64</c:v>
                </c:pt>
                <c:pt idx="3">
                  <c:v>19.510000000000002</c:v>
                </c:pt>
                <c:pt idx="4">
                  <c:v>21.6</c:v>
                </c:pt>
              </c:numCache>
            </c:numRef>
          </c:val>
          <c:smooth val="0"/>
          <c:extLst>
            <c:ext xmlns:c16="http://schemas.microsoft.com/office/drawing/2014/chart" uri="{C3380CC4-5D6E-409C-BE32-E72D297353CC}">
              <c16:uniqueId val="{00000001-AAE5-4ADB-8805-82CA22E73C0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1.19</c:v>
                </c:pt>
                <c:pt idx="1">
                  <c:v>30.4</c:v>
                </c:pt>
                <c:pt idx="2">
                  <c:v>46.82</c:v>
                </c:pt>
                <c:pt idx="3">
                  <c:v>29.61</c:v>
                </c:pt>
                <c:pt idx="4">
                  <c:v>23.71</c:v>
                </c:pt>
              </c:numCache>
            </c:numRef>
          </c:val>
          <c:extLst>
            <c:ext xmlns:c16="http://schemas.microsoft.com/office/drawing/2014/chart" uri="{C3380CC4-5D6E-409C-BE32-E72D297353CC}">
              <c16:uniqueId val="{00000000-06D5-457E-BFDF-F5AC33DAF79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21.69</c:v>
                </c:pt>
                <c:pt idx="1">
                  <c:v>24.04</c:v>
                </c:pt>
                <c:pt idx="2">
                  <c:v>28.03</c:v>
                </c:pt>
                <c:pt idx="3">
                  <c:v>26.73</c:v>
                </c:pt>
                <c:pt idx="4">
                  <c:v>27.85</c:v>
                </c:pt>
              </c:numCache>
            </c:numRef>
          </c:val>
          <c:smooth val="0"/>
          <c:extLst>
            <c:ext xmlns:c16="http://schemas.microsoft.com/office/drawing/2014/chart" uri="{C3380CC4-5D6E-409C-BE32-E72D297353CC}">
              <c16:uniqueId val="{00000001-06D5-457E-BFDF-F5AC33DAF79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367.87</c:v>
                </c:pt>
                <c:pt idx="1">
                  <c:v>378.32</c:v>
                </c:pt>
                <c:pt idx="2">
                  <c:v>262.69</c:v>
                </c:pt>
                <c:pt idx="3">
                  <c:v>263.08999999999997</c:v>
                </c:pt>
                <c:pt idx="4">
                  <c:v>222.12</c:v>
                </c:pt>
              </c:numCache>
            </c:numRef>
          </c:val>
          <c:extLst>
            <c:ext xmlns:c16="http://schemas.microsoft.com/office/drawing/2014/chart" uri="{C3380CC4-5D6E-409C-BE32-E72D297353CC}">
              <c16:uniqueId val="{00000000-0401-4420-BF3B-CD4D6D51B3E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301.04000000000002</c:v>
                </c:pt>
                <c:pt idx="1">
                  <c:v>305.08</c:v>
                </c:pt>
                <c:pt idx="2">
                  <c:v>305.33999999999997</c:v>
                </c:pt>
                <c:pt idx="3">
                  <c:v>310.01</c:v>
                </c:pt>
                <c:pt idx="4">
                  <c:v>311.12</c:v>
                </c:pt>
              </c:numCache>
            </c:numRef>
          </c:val>
          <c:smooth val="0"/>
          <c:extLst>
            <c:ext xmlns:c16="http://schemas.microsoft.com/office/drawing/2014/chart" uri="{C3380CC4-5D6E-409C-BE32-E72D297353CC}">
              <c16:uniqueId val="{00000001-0401-4420-BF3B-CD4D6D51B3E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669.05</c:v>
                </c:pt>
                <c:pt idx="1">
                  <c:v>844.04</c:v>
                </c:pt>
                <c:pt idx="2">
                  <c:v>795.29</c:v>
                </c:pt>
                <c:pt idx="3">
                  <c:v>933.81</c:v>
                </c:pt>
                <c:pt idx="4">
                  <c:v>744.88</c:v>
                </c:pt>
              </c:numCache>
            </c:numRef>
          </c:val>
          <c:extLst>
            <c:ext xmlns:c16="http://schemas.microsoft.com/office/drawing/2014/chart" uri="{C3380CC4-5D6E-409C-BE32-E72D297353CC}">
              <c16:uniqueId val="{00000000-A133-481E-BAB4-4688C5705AF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551.62</c:v>
                </c:pt>
                <c:pt idx="1">
                  <c:v>585.59</c:v>
                </c:pt>
                <c:pt idx="2">
                  <c:v>561.34</c:v>
                </c:pt>
                <c:pt idx="3">
                  <c:v>538.33000000000004</c:v>
                </c:pt>
                <c:pt idx="4">
                  <c:v>515.14</c:v>
                </c:pt>
              </c:numCache>
            </c:numRef>
          </c:val>
          <c:smooth val="0"/>
          <c:extLst>
            <c:ext xmlns:c16="http://schemas.microsoft.com/office/drawing/2014/chart" uri="{C3380CC4-5D6E-409C-BE32-E72D297353CC}">
              <c16:uniqueId val="{00000001-A133-481E-BAB4-4688C5705AF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75.010000000000005</c:v>
                </c:pt>
                <c:pt idx="1">
                  <c:v>52.39</c:v>
                </c:pt>
                <c:pt idx="2">
                  <c:v>53.63</c:v>
                </c:pt>
                <c:pt idx="3">
                  <c:v>47.72</c:v>
                </c:pt>
                <c:pt idx="4">
                  <c:v>57.89</c:v>
                </c:pt>
              </c:numCache>
            </c:numRef>
          </c:val>
          <c:extLst>
            <c:ext xmlns:c16="http://schemas.microsoft.com/office/drawing/2014/chart" uri="{C3380CC4-5D6E-409C-BE32-E72D297353CC}">
              <c16:uniqueId val="{00000000-E0B5-4AA0-8223-5E5EF7C804D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87.11</c:v>
                </c:pt>
                <c:pt idx="1">
                  <c:v>82.78</c:v>
                </c:pt>
                <c:pt idx="2">
                  <c:v>84.82</c:v>
                </c:pt>
                <c:pt idx="3">
                  <c:v>82.29</c:v>
                </c:pt>
                <c:pt idx="4">
                  <c:v>84.16</c:v>
                </c:pt>
              </c:numCache>
            </c:numRef>
          </c:val>
          <c:smooth val="0"/>
          <c:extLst>
            <c:ext xmlns:c16="http://schemas.microsoft.com/office/drawing/2014/chart" uri="{C3380CC4-5D6E-409C-BE32-E72D297353CC}">
              <c16:uniqueId val="{00000001-E0B5-4AA0-8223-5E5EF7C804D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456.68</c:v>
                </c:pt>
                <c:pt idx="1">
                  <c:v>606.69000000000005</c:v>
                </c:pt>
                <c:pt idx="2">
                  <c:v>639.57000000000005</c:v>
                </c:pt>
                <c:pt idx="3">
                  <c:v>605.27</c:v>
                </c:pt>
                <c:pt idx="4">
                  <c:v>590.17999999999995</c:v>
                </c:pt>
              </c:numCache>
            </c:numRef>
          </c:val>
          <c:extLst>
            <c:ext xmlns:c16="http://schemas.microsoft.com/office/drawing/2014/chart" uri="{C3380CC4-5D6E-409C-BE32-E72D297353CC}">
              <c16:uniqueId val="{00000000-FA29-4DAC-B737-21B97E15ADA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223.98</c:v>
                </c:pt>
                <c:pt idx="1">
                  <c:v>225.09</c:v>
                </c:pt>
                <c:pt idx="2">
                  <c:v>224.82</c:v>
                </c:pt>
                <c:pt idx="3">
                  <c:v>230.85</c:v>
                </c:pt>
                <c:pt idx="4">
                  <c:v>230.21</c:v>
                </c:pt>
              </c:numCache>
            </c:numRef>
          </c:val>
          <c:smooth val="0"/>
          <c:extLst>
            <c:ext xmlns:c16="http://schemas.microsoft.com/office/drawing/2014/chart" uri="{C3380CC4-5D6E-409C-BE32-E72D297353CC}">
              <c16:uniqueId val="{00000001-FA29-4DAC-B737-21B97E15ADA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E4" zoomScale="85" zoomScaleNormal="85"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北海道　夕張市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A8</v>
      </c>
      <c r="X8" s="74"/>
      <c r="Y8" s="74"/>
      <c r="Z8" s="74"/>
      <c r="AA8" s="74"/>
      <c r="AB8" s="74"/>
      <c r="AC8" s="74"/>
      <c r="AD8" s="74" t="str">
        <f>データ!$M$6</f>
        <v>非設置</v>
      </c>
      <c r="AE8" s="74"/>
      <c r="AF8" s="74"/>
      <c r="AG8" s="74"/>
      <c r="AH8" s="74"/>
      <c r="AI8" s="74"/>
      <c r="AJ8" s="74"/>
      <c r="AK8" s="2"/>
      <c r="AL8" s="65">
        <f>データ!$R$6</f>
        <v>6411</v>
      </c>
      <c r="AM8" s="65"/>
      <c r="AN8" s="65"/>
      <c r="AO8" s="65"/>
      <c r="AP8" s="65"/>
      <c r="AQ8" s="65"/>
      <c r="AR8" s="65"/>
      <c r="AS8" s="65"/>
      <c r="AT8" s="36">
        <f>データ!$S$6</f>
        <v>763.07</v>
      </c>
      <c r="AU8" s="37"/>
      <c r="AV8" s="37"/>
      <c r="AW8" s="37"/>
      <c r="AX8" s="37"/>
      <c r="AY8" s="37"/>
      <c r="AZ8" s="37"/>
      <c r="BA8" s="37"/>
      <c r="BB8" s="54">
        <f>データ!$T$6</f>
        <v>8.4</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62.78</v>
      </c>
      <c r="J10" s="37"/>
      <c r="K10" s="37"/>
      <c r="L10" s="37"/>
      <c r="M10" s="37"/>
      <c r="N10" s="37"/>
      <c r="O10" s="64"/>
      <c r="P10" s="54">
        <f>データ!$P$6</f>
        <v>99.54</v>
      </c>
      <c r="Q10" s="54"/>
      <c r="R10" s="54"/>
      <c r="S10" s="54"/>
      <c r="T10" s="54"/>
      <c r="U10" s="54"/>
      <c r="V10" s="54"/>
      <c r="W10" s="65">
        <f>データ!$Q$6</f>
        <v>6966</v>
      </c>
      <c r="X10" s="65"/>
      <c r="Y10" s="65"/>
      <c r="Z10" s="65"/>
      <c r="AA10" s="65"/>
      <c r="AB10" s="65"/>
      <c r="AC10" s="65"/>
      <c r="AD10" s="2"/>
      <c r="AE10" s="2"/>
      <c r="AF10" s="2"/>
      <c r="AG10" s="2"/>
      <c r="AH10" s="2"/>
      <c r="AI10" s="2"/>
      <c r="AJ10" s="2"/>
      <c r="AK10" s="2"/>
      <c r="AL10" s="65">
        <f>データ!$U$6</f>
        <v>6334</v>
      </c>
      <c r="AM10" s="65"/>
      <c r="AN10" s="65"/>
      <c r="AO10" s="65"/>
      <c r="AP10" s="65"/>
      <c r="AQ10" s="65"/>
      <c r="AR10" s="65"/>
      <c r="AS10" s="65"/>
      <c r="AT10" s="36">
        <f>データ!$V$6</f>
        <v>44.2</v>
      </c>
      <c r="AU10" s="37"/>
      <c r="AV10" s="37"/>
      <c r="AW10" s="37"/>
      <c r="AX10" s="37"/>
      <c r="AY10" s="37"/>
      <c r="AZ10" s="37"/>
      <c r="BA10" s="37"/>
      <c r="BB10" s="54">
        <f>データ!$W$6</f>
        <v>143.30000000000001</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112</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B/2stYCaNJ2qCgDomPaZIYdokS3LtNeLnOpmyNYuZvwK8/RIIRAzN+a4jskAR1zxjxOeq31lVCGUPdrJ2DeDEg==" saltValue="Ovsv5VdWCbITY+LcXHLUq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12092</v>
      </c>
      <c r="D6" s="20">
        <f t="shared" si="3"/>
        <v>46</v>
      </c>
      <c r="E6" s="20">
        <f t="shared" si="3"/>
        <v>1</v>
      </c>
      <c r="F6" s="20">
        <f t="shared" si="3"/>
        <v>0</v>
      </c>
      <c r="G6" s="20">
        <f t="shared" si="3"/>
        <v>1</v>
      </c>
      <c r="H6" s="20" t="str">
        <f t="shared" si="3"/>
        <v>北海道　夕張市</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62.78</v>
      </c>
      <c r="P6" s="21">
        <f t="shared" si="3"/>
        <v>99.54</v>
      </c>
      <c r="Q6" s="21">
        <f t="shared" si="3"/>
        <v>6966</v>
      </c>
      <c r="R6" s="21">
        <f t="shared" si="3"/>
        <v>6411</v>
      </c>
      <c r="S6" s="21">
        <f t="shared" si="3"/>
        <v>763.07</v>
      </c>
      <c r="T6" s="21">
        <f t="shared" si="3"/>
        <v>8.4</v>
      </c>
      <c r="U6" s="21">
        <f t="shared" si="3"/>
        <v>6334</v>
      </c>
      <c r="V6" s="21">
        <f t="shared" si="3"/>
        <v>44.2</v>
      </c>
      <c r="W6" s="21">
        <f t="shared" si="3"/>
        <v>143.30000000000001</v>
      </c>
      <c r="X6" s="22">
        <f>IF(X7="",NA(),X7)</f>
        <v>98.97</v>
      </c>
      <c r="Y6" s="22">
        <f t="shared" ref="Y6:AG6" si="4">IF(Y7="",NA(),Y7)</f>
        <v>86.21</v>
      </c>
      <c r="Z6" s="22">
        <f t="shared" si="4"/>
        <v>78.38</v>
      </c>
      <c r="AA6" s="22">
        <f t="shared" si="4"/>
        <v>87.77</v>
      </c>
      <c r="AB6" s="22">
        <f t="shared" si="4"/>
        <v>87.98</v>
      </c>
      <c r="AC6" s="22">
        <f t="shared" si="4"/>
        <v>104.35</v>
      </c>
      <c r="AD6" s="22">
        <f t="shared" si="4"/>
        <v>105.34</v>
      </c>
      <c r="AE6" s="22">
        <f t="shared" si="4"/>
        <v>105.77</v>
      </c>
      <c r="AF6" s="22">
        <f t="shared" si="4"/>
        <v>104.82</v>
      </c>
      <c r="AG6" s="22">
        <f t="shared" si="4"/>
        <v>106.46</v>
      </c>
      <c r="AH6" s="21" t="str">
        <f>IF(AH7="","",IF(AH7="-","【-】","【"&amp;SUBSTITUTE(TEXT(AH7,"#,##0.00"),"-","△")&amp;"】"))</f>
        <v>【108.24】</v>
      </c>
      <c r="AI6" s="22">
        <f>IF(AI7="",NA(),AI7)</f>
        <v>1.19</v>
      </c>
      <c r="AJ6" s="22">
        <f t="shared" ref="AJ6:AR6" si="5">IF(AJ7="",NA(),AJ7)</f>
        <v>30.4</v>
      </c>
      <c r="AK6" s="22">
        <f t="shared" si="5"/>
        <v>46.82</v>
      </c>
      <c r="AL6" s="22">
        <f t="shared" si="5"/>
        <v>29.61</v>
      </c>
      <c r="AM6" s="22">
        <f t="shared" si="5"/>
        <v>23.71</v>
      </c>
      <c r="AN6" s="22">
        <f t="shared" si="5"/>
        <v>21.69</v>
      </c>
      <c r="AO6" s="22">
        <f t="shared" si="5"/>
        <v>24.04</v>
      </c>
      <c r="AP6" s="22">
        <f t="shared" si="5"/>
        <v>28.03</v>
      </c>
      <c r="AQ6" s="22">
        <f t="shared" si="5"/>
        <v>26.73</v>
      </c>
      <c r="AR6" s="22">
        <f t="shared" si="5"/>
        <v>27.85</v>
      </c>
      <c r="AS6" s="21" t="str">
        <f>IF(AS7="","",IF(AS7="-","【-】","【"&amp;SUBSTITUTE(TEXT(AS7,"#,##0.00"),"-","△")&amp;"】"))</f>
        <v>【1.50】</v>
      </c>
      <c r="AT6" s="22">
        <f>IF(AT7="",NA(),AT7)</f>
        <v>367.87</v>
      </c>
      <c r="AU6" s="22">
        <f t="shared" ref="AU6:BC6" si="6">IF(AU7="",NA(),AU7)</f>
        <v>378.32</v>
      </c>
      <c r="AV6" s="22">
        <f t="shared" si="6"/>
        <v>262.69</v>
      </c>
      <c r="AW6" s="22">
        <f t="shared" si="6"/>
        <v>263.08999999999997</v>
      </c>
      <c r="AX6" s="22">
        <f t="shared" si="6"/>
        <v>222.12</v>
      </c>
      <c r="AY6" s="22">
        <f t="shared" si="6"/>
        <v>301.04000000000002</v>
      </c>
      <c r="AZ6" s="22">
        <f t="shared" si="6"/>
        <v>305.08</v>
      </c>
      <c r="BA6" s="22">
        <f t="shared" si="6"/>
        <v>305.33999999999997</v>
      </c>
      <c r="BB6" s="22">
        <f t="shared" si="6"/>
        <v>310.01</v>
      </c>
      <c r="BC6" s="22">
        <f t="shared" si="6"/>
        <v>311.12</v>
      </c>
      <c r="BD6" s="21" t="str">
        <f>IF(BD7="","",IF(BD7="-","【-】","【"&amp;SUBSTITUTE(TEXT(BD7,"#,##0.00"),"-","△")&amp;"】"))</f>
        <v>【243.36】</v>
      </c>
      <c r="BE6" s="22">
        <f>IF(BE7="",NA(),BE7)</f>
        <v>669.05</v>
      </c>
      <c r="BF6" s="22">
        <f t="shared" ref="BF6:BN6" si="7">IF(BF7="",NA(),BF7)</f>
        <v>844.04</v>
      </c>
      <c r="BG6" s="22">
        <f t="shared" si="7"/>
        <v>795.29</v>
      </c>
      <c r="BH6" s="22">
        <f t="shared" si="7"/>
        <v>933.81</v>
      </c>
      <c r="BI6" s="22">
        <f t="shared" si="7"/>
        <v>744.88</v>
      </c>
      <c r="BJ6" s="22">
        <f t="shared" si="7"/>
        <v>551.62</v>
      </c>
      <c r="BK6" s="22">
        <f t="shared" si="7"/>
        <v>585.59</v>
      </c>
      <c r="BL6" s="22">
        <f t="shared" si="7"/>
        <v>561.34</v>
      </c>
      <c r="BM6" s="22">
        <f t="shared" si="7"/>
        <v>538.33000000000004</v>
      </c>
      <c r="BN6" s="22">
        <f t="shared" si="7"/>
        <v>515.14</v>
      </c>
      <c r="BO6" s="21" t="str">
        <f>IF(BO7="","",IF(BO7="-","【-】","【"&amp;SUBSTITUTE(TEXT(BO7,"#,##0.00"),"-","△")&amp;"】"))</f>
        <v>【265.93】</v>
      </c>
      <c r="BP6" s="22">
        <f>IF(BP7="",NA(),BP7)</f>
        <v>75.010000000000005</v>
      </c>
      <c r="BQ6" s="22">
        <f t="shared" ref="BQ6:BY6" si="8">IF(BQ7="",NA(),BQ7)</f>
        <v>52.39</v>
      </c>
      <c r="BR6" s="22">
        <f t="shared" si="8"/>
        <v>53.63</v>
      </c>
      <c r="BS6" s="22">
        <f t="shared" si="8"/>
        <v>47.72</v>
      </c>
      <c r="BT6" s="22">
        <f t="shared" si="8"/>
        <v>57.89</v>
      </c>
      <c r="BU6" s="22">
        <f t="shared" si="8"/>
        <v>87.11</v>
      </c>
      <c r="BV6" s="22">
        <f t="shared" si="8"/>
        <v>82.78</v>
      </c>
      <c r="BW6" s="22">
        <f t="shared" si="8"/>
        <v>84.82</v>
      </c>
      <c r="BX6" s="22">
        <f t="shared" si="8"/>
        <v>82.29</v>
      </c>
      <c r="BY6" s="22">
        <f t="shared" si="8"/>
        <v>84.16</v>
      </c>
      <c r="BZ6" s="21" t="str">
        <f>IF(BZ7="","",IF(BZ7="-","【-】","【"&amp;SUBSTITUTE(TEXT(BZ7,"#,##0.00"),"-","△")&amp;"】"))</f>
        <v>【97.82】</v>
      </c>
      <c r="CA6" s="22">
        <f>IF(CA7="",NA(),CA7)</f>
        <v>456.68</v>
      </c>
      <c r="CB6" s="22">
        <f t="shared" ref="CB6:CJ6" si="9">IF(CB7="",NA(),CB7)</f>
        <v>606.69000000000005</v>
      </c>
      <c r="CC6" s="22">
        <f t="shared" si="9"/>
        <v>639.57000000000005</v>
      </c>
      <c r="CD6" s="22">
        <f t="shared" si="9"/>
        <v>605.27</v>
      </c>
      <c r="CE6" s="22">
        <f t="shared" si="9"/>
        <v>590.17999999999995</v>
      </c>
      <c r="CF6" s="22">
        <f t="shared" si="9"/>
        <v>223.98</v>
      </c>
      <c r="CG6" s="22">
        <f t="shared" si="9"/>
        <v>225.09</v>
      </c>
      <c r="CH6" s="22">
        <f t="shared" si="9"/>
        <v>224.82</v>
      </c>
      <c r="CI6" s="22">
        <f t="shared" si="9"/>
        <v>230.85</v>
      </c>
      <c r="CJ6" s="22">
        <f t="shared" si="9"/>
        <v>230.21</v>
      </c>
      <c r="CK6" s="21" t="str">
        <f>IF(CK7="","",IF(CK7="-","【-】","【"&amp;SUBSTITUTE(TEXT(CK7,"#,##0.00"),"-","△")&amp;"】"))</f>
        <v>【177.56】</v>
      </c>
      <c r="CL6" s="22">
        <f>IF(CL7="",NA(),CL7)</f>
        <v>44.1</v>
      </c>
      <c r="CM6" s="22">
        <f t="shared" ref="CM6:CU6" si="10">IF(CM7="",NA(),CM7)</f>
        <v>38.909999999999997</v>
      </c>
      <c r="CN6" s="22">
        <f t="shared" si="10"/>
        <v>40.5</v>
      </c>
      <c r="CO6" s="22">
        <f t="shared" si="10"/>
        <v>40.619999999999997</v>
      </c>
      <c r="CP6" s="22">
        <f t="shared" si="10"/>
        <v>41.14</v>
      </c>
      <c r="CQ6" s="22">
        <f t="shared" si="10"/>
        <v>49.64</v>
      </c>
      <c r="CR6" s="22">
        <f t="shared" si="10"/>
        <v>49.38</v>
      </c>
      <c r="CS6" s="22">
        <f t="shared" si="10"/>
        <v>50.09</v>
      </c>
      <c r="CT6" s="22">
        <f t="shared" si="10"/>
        <v>50.1</v>
      </c>
      <c r="CU6" s="22">
        <f t="shared" si="10"/>
        <v>49.76</v>
      </c>
      <c r="CV6" s="21" t="str">
        <f>IF(CV7="","",IF(CV7="-","【-】","【"&amp;SUBSTITUTE(TEXT(CV7,"#,##0.00"),"-","△")&amp;"】"))</f>
        <v>【59.81】</v>
      </c>
      <c r="CW6" s="22">
        <f>IF(CW7="",NA(),CW7)</f>
        <v>70.5</v>
      </c>
      <c r="CX6" s="22">
        <f t="shared" ref="CX6:DF6" si="11">IF(CX7="",NA(),CX7)</f>
        <v>66.5</v>
      </c>
      <c r="CY6" s="22">
        <f t="shared" si="11"/>
        <v>61.5</v>
      </c>
      <c r="CZ6" s="22">
        <f t="shared" si="11"/>
        <v>58.94</v>
      </c>
      <c r="DA6" s="22">
        <f t="shared" si="11"/>
        <v>57.42</v>
      </c>
      <c r="DB6" s="22">
        <f t="shared" si="11"/>
        <v>78.09</v>
      </c>
      <c r="DC6" s="22">
        <f t="shared" si="11"/>
        <v>78.010000000000005</v>
      </c>
      <c r="DD6" s="22">
        <f t="shared" si="11"/>
        <v>77.599999999999994</v>
      </c>
      <c r="DE6" s="22">
        <f t="shared" si="11"/>
        <v>77.3</v>
      </c>
      <c r="DF6" s="22">
        <f t="shared" si="11"/>
        <v>76.64</v>
      </c>
      <c r="DG6" s="21" t="str">
        <f>IF(DG7="","",IF(DG7="-","【-】","【"&amp;SUBSTITUTE(TEXT(DG7,"#,##0.00"),"-","△")&amp;"】"))</f>
        <v>【89.42】</v>
      </c>
      <c r="DH6" s="22">
        <f>IF(DH7="",NA(),DH7)</f>
        <v>52.77</v>
      </c>
      <c r="DI6" s="22">
        <f t="shared" ref="DI6:DQ6" si="12">IF(DI7="",NA(),DI7)</f>
        <v>54.98</v>
      </c>
      <c r="DJ6" s="22">
        <f t="shared" si="12"/>
        <v>57.03</v>
      </c>
      <c r="DK6" s="22">
        <f t="shared" si="12"/>
        <v>58.98</v>
      </c>
      <c r="DL6" s="22">
        <f t="shared" si="12"/>
        <v>61.01</v>
      </c>
      <c r="DM6" s="22">
        <f t="shared" si="12"/>
        <v>47.31</v>
      </c>
      <c r="DN6" s="22">
        <f t="shared" si="12"/>
        <v>47.5</v>
      </c>
      <c r="DO6" s="22">
        <f t="shared" si="12"/>
        <v>48.41</v>
      </c>
      <c r="DP6" s="22">
        <f t="shared" si="12"/>
        <v>50.02</v>
      </c>
      <c r="DQ6" s="22">
        <f t="shared" si="12"/>
        <v>51.38</v>
      </c>
      <c r="DR6" s="21" t="str">
        <f>IF(DR7="","",IF(DR7="-","【-】","【"&amp;SUBSTITUTE(TEXT(DR7,"#,##0.00"),"-","△")&amp;"】"))</f>
        <v>【52.02】</v>
      </c>
      <c r="DS6" s="22">
        <f>IF(DS7="",NA(),DS7)</f>
        <v>18.899999999999999</v>
      </c>
      <c r="DT6" s="22">
        <f t="shared" ref="DT6:EB6" si="13">IF(DT7="",NA(),DT7)</f>
        <v>21.51</v>
      </c>
      <c r="DU6" s="22">
        <f t="shared" si="13"/>
        <v>2.19</v>
      </c>
      <c r="DV6" s="22">
        <f t="shared" si="13"/>
        <v>22.35</v>
      </c>
      <c r="DW6" s="22">
        <f t="shared" si="13"/>
        <v>24.05</v>
      </c>
      <c r="DX6" s="22">
        <f t="shared" si="13"/>
        <v>16.77</v>
      </c>
      <c r="DY6" s="22">
        <f t="shared" si="13"/>
        <v>17.399999999999999</v>
      </c>
      <c r="DZ6" s="22">
        <f t="shared" si="13"/>
        <v>18.64</v>
      </c>
      <c r="EA6" s="22">
        <f t="shared" si="13"/>
        <v>19.510000000000002</v>
      </c>
      <c r="EB6" s="22">
        <f t="shared" si="13"/>
        <v>21.6</v>
      </c>
      <c r="EC6" s="21" t="str">
        <f>IF(EC7="","",IF(EC7="-","【-】","【"&amp;SUBSTITUTE(TEXT(EC7,"#,##0.00"),"-","△")&amp;"】"))</f>
        <v>【25.37】</v>
      </c>
      <c r="ED6" s="21">
        <f>IF(ED7="",NA(),ED7)</f>
        <v>0</v>
      </c>
      <c r="EE6" s="21">
        <f t="shared" ref="EE6:EM6" si="14">IF(EE7="",NA(),EE7)</f>
        <v>0</v>
      </c>
      <c r="EF6" s="21">
        <f t="shared" si="14"/>
        <v>0</v>
      </c>
      <c r="EG6" s="21">
        <f t="shared" si="14"/>
        <v>0</v>
      </c>
      <c r="EH6" s="21">
        <f t="shared" si="14"/>
        <v>0</v>
      </c>
      <c r="EI6" s="22">
        <f t="shared" si="14"/>
        <v>0.47</v>
      </c>
      <c r="EJ6" s="22">
        <f t="shared" si="14"/>
        <v>0.4</v>
      </c>
      <c r="EK6" s="22">
        <f t="shared" si="14"/>
        <v>0.36</v>
      </c>
      <c r="EL6" s="22">
        <f t="shared" si="14"/>
        <v>0.56999999999999995</v>
      </c>
      <c r="EM6" s="22">
        <f t="shared" si="14"/>
        <v>0.56000000000000005</v>
      </c>
      <c r="EN6" s="21" t="str">
        <f>IF(EN7="","",IF(EN7="-","【-】","【"&amp;SUBSTITUTE(TEXT(EN7,"#,##0.00"),"-","△")&amp;"】"))</f>
        <v>【0.62】</v>
      </c>
    </row>
    <row r="7" spans="1:144" s="23" customFormat="1" x14ac:dyDescent="0.15">
      <c r="A7" s="15"/>
      <c r="B7" s="24">
        <v>2023</v>
      </c>
      <c r="C7" s="24">
        <v>12092</v>
      </c>
      <c r="D7" s="24">
        <v>46</v>
      </c>
      <c r="E7" s="24">
        <v>1</v>
      </c>
      <c r="F7" s="24">
        <v>0</v>
      </c>
      <c r="G7" s="24">
        <v>1</v>
      </c>
      <c r="H7" s="24" t="s">
        <v>93</v>
      </c>
      <c r="I7" s="24" t="s">
        <v>94</v>
      </c>
      <c r="J7" s="24" t="s">
        <v>95</v>
      </c>
      <c r="K7" s="24" t="s">
        <v>96</v>
      </c>
      <c r="L7" s="24" t="s">
        <v>97</v>
      </c>
      <c r="M7" s="24" t="s">
        <v>98</v>
      </c>
      <c r="N7" s="25" t="s">
        <v>99</v>
      </c>
      <c r="O7" s="25">
        <v>62.78</v>
      </c>
      <c r="P7" s="25">
        <v>99.54</v>
      </c>
      <c r="Q7" s="25">
        <v>6966</v>
      </c>
      <c r="R7" s="25">
        <v>6411</v>
      </c>
      <c r="S7" s="25">
        <v>763.07</v>
      </c>
      <c r="T7" s="25">
        <v>8.4</v>
      </c>
      <c r="U7" s="25">
        <v>6334</v>
      </c>
      <c r="V7" s="25">
        <v>44.2</v>
      </c>
      <c r="W7" s="25">
        <v>143.30000000000001</v>
      </c>
      <c r="X7" s="25">
        <v>98.97</v>
      </c>
      <c r="Y7" s="25">
        <v>86.21</v>
      </c>
      <c r="Z7" s="25">
        <v>78.38</v>
      </c>
      <c r="AA7" s="25">
        <v>87.77</v>
      </c>
      <c r="AB7" s="25">
        <v>87.98</v>
      </c>
      <c r="AC7" s="25">
        <v>104.35</v>
      </c>
      <c r="AD7" s="25">
        <v>105.34</v>
      </c>
      <c r="AE7" s="25">
        <v>105.77</v>
      </c>
      <c r="AF7" s="25">
        <v>104.82</v>
      </c>
      <c r="AG7" s="25">
        <v>106.46</v>
      </c>
      <c r="AH7" s="25">
        <v>108.24</v>
      </c>
      <c r="AI7" s="25">
        <v>1.19</v>
      </c>
      <c r="AJ7" s="25">
        <v>30.4</v>
      </c>
      <c r="AK7" s="25">
        <v>46.82</v>
      </c>
      <c r="AL7" s="25">
        <v>29.61</v>
      </c>
      <c r="AM7" s="25">
        <v>23.71</v>
      </c>
      <c r="AN7" s="25">
        <v>21.69</v>
      </c>
      <c r="AO7" s="25">
        <v>24.04</v>
      </c>
      <c r="AP7" s="25">
        <v>28.03</v>
      </c>
      <c r="AQ7" s="25">
        <v>26.73</v>
      </c>
      <c r="AR7" s="25">
        <v>27.85</v>
      </c>
      <c r="AS7" s="25">
        <v>1.5</v>
      </c>
      <c r="AT7" s="25">
        <v>367.87</v>
      </c>
      <c r="AU7" s="25">
        <v>378.32</v>
      </c>
      <c r="AV7" s="25">
        <v>262.69</v>
      </c>
      <c r="AW7" s="25">
        <v>263.08999999999997</v>
      </c>
      <c r="AX7" s="25">
        <v>222.12</v>
      </c>
      <c r="AY7" s="25">
        <v>301.04000000000002</v>
      </c>
      <c r="AZ7" s="25">
        <v>305.08</v>
      </c>
      <c r="BA7" s="25">
        <v>305.33999999999997</v>
      </c>
      <c r="BB7" s="25">
        <v>310.01</v>
      </c>
      <c r="BC7" s="25">
        <v>311.12</v>
      </c>
      <c r="BD7" s="25">
        <v>243.36</v>
      </c>
      <c r="BE7" s="25">
        <v>669.05</v>
      </c>
      <c r="BF7" s="25">
        <v>844.04</v>
      </c>
      <c r="BG7" s="25">
        <v>795.29</v>
      </c>
      <c r="BH7" s="25">
        <v>933.81</v>
      </c>
      <c r="BI7" s="25">
        <v>744.88</v>
      </c>
      <c r="BJ7" s="25">
        <v>551.62</v>
      </c>
      <c r="BK7" s="25">
        <v>585.59</v>
      </c>
      <c r="BL7" s="25">
        <v>561.34</v>
      </c>
      <c r="BM7" s="25">
        <v>538.33000000000004</v>
      </c>
      <c r="BN7" s="25">
        <v>515.14</v>
      </c>
      <c r="BO7" s="25">
        <v>265.93</v>
      </c>
      <c r="BP7" s="25">
        <v>75.010000000000005</v>
      </c>
      <c r="BQ7" s="25">
        <v>52.39</v>
      </c>
      <c r="BR7" s="25">
        <v>53.63</v>
      </c>
      <c r="BS7" s="25">
        <v>47.72</v>
      </c>
      <c r="BT7" s="25">
        <v>57.89</v>
      </c>
      <c r="BU7" s="25">
        <v>87.11</v>
      </c>
      <c r="BV7" s="25">
        <v>82.78</v>
      </c>
      <c r="BW7" s="25">
        <v>84.82</v>
      </c>
      <c r="BX7" s="25">
        <v>82.29</v>
      </c>
      <c r="BY7" s="25">
        <v>84.16</v>
      </c>
      <c r="BZ7" s="25">
        <v>97.82</v>
      </c>
      <c r="CA7" s="25">
        <v>456.68</v>
      </c>
      <c r="CB7" s="25">
        <v>606.69000000000005</v>
      </c>
      <c r="CC7" s="25">
        <v>639.57000000000005</v>
      </c>
      <c r="CD7" s="25">
        <v>605.27</v>
      </c>
      <c r="CE7" s="25">
        <v>590.17999999999995</v>
      </c>
      <c r="CF7" s="25">
        <v>223.98</v>
      </c>
      <c r="CG7" s="25">
        <v>225.09</v>
      </c>
      <c r="CH7" s="25">
        <v>224.82</v>
      </c>
      <c r="CI7" s="25">
        <v>230.85</v>
      </c>
      <c r="CJ7" s="25">
        <v>230.21</v>
      </c>
      <c r="CK7" s="25">
        <v>177.56</v>
      </c>
      <c r="CL7" s="25">
        <v>44.1</v>
      </c>
      <c r="CM7" s="25">
        <v>38.909999999999997</v>
      </c>
      <c r="CN7" s="25">
        <v>40.5</v>
      </c>
      <c r="CO7" s="25">
        <v>40.619999999999997</v>
      </c>
      <c r="CP7" s="25">
        <v>41.14</v>
      </c>
      <c r="CQ7" s="25">
        <v>49.64</v>
      </c>
      <c r="CR7" s="25">
        <v>49.38</v>
      </c>
      <c r="CS7" s="25">
        <v>50.09</v>
      </c>
      <c r="CT7" s="25">
        <v>50.1</v>
      </c>
      <c r="CU7" s="25">
        <v>49.76</v>
      </c>
      <c r="CV7" s="25">
        <v>59.81</v>
      </c>
      <c r="CW7" s="25">
        <v>70.5</v>
      </c>
      <c r="CX7" s="25">
        <v>66.5</v>
      </c>
      <c r="CY7" s="25">
        <v>61.5</v>
      </c>
      <c r="CZ7" s="25">
        <v>58.94</v>
      </c>
      <c r="DA7" s="25">
        <v>57.42</v>
      </c>
      <c r="DB7" s="25">
        <v>78.09</v>
      </c>
      <c r="DC7" s="25">
        <v>78.010000000000005</v>
      </c>
      <c r="DD7" s="25">
        <v>77.599999999999994</v>
      </c>
      <c r="DE7" s="25">
        <v>77.3</v>
      </c>
      <c r="DF7" s="25">
        <v>76.64</v>
      </c>
      <c r="DG7" s="25">
        <v>89.42</v>
      </c>
      <c r="DH7" s="25">
        <v>52.77</v>
      </c>
      <c r="DI7" s="25">
        <v>54.98</v>
      </c>
      <c r="DJ7" s="25">
        <v>57.03</v>
      </c>
      <c r="DK7" s="25">
        <v>58.98</v>
      </c>
      <c r="DL7" s="25">
        <v>61.01</v>
      </c>
      <c r="DM7" s="25">
        <v>47.31</v>
      </c>
      <c r="DN7" s="25">
        <v>47.5</v>
      </c>
      <c r="DO7" s="25">
        <v>48.41</v>
      </c>
      <c r="DP7" s="25">
        <v>50.02</v>
      </c>
      <c r="DQ7" s="25">
        <v>51.38</v>
      </c>
      <c r="DR7" s="25">
        <v>52.02</v>
      </c>
      <c r="DS7" s="25">
        <v>18.899999999999999</v>
      </c>
      <c r="DT7" s="25">
        <v>21.51</v>
      </c>
      <c r="DU7" s="25">
        <v>2.19</v>
      </c>
      <c r="DV7" s="25">
        <v>22.35</v>
      </c>
      <c r="DW7" s="25">
        <v>24.05</v>
      </c>
      <c r="DX7" s="25">
        <v>16.77</v>
      </c>
      <c r="DY7" s="25">
        <v>17.399999999999999</v>
      </c>
      <c r="DZ7" s="25">
        <v>18.64</v>
      </c>
      <c r="EA7" s="25">
        <v>19.510000000000002</v>
      </c>
      <c r="EB7" s="25">
        <v>21.6</v>
      </c>
      <c r="EC7" s="25">
        <v>25.37</v>
      </c>
      <c r="ED7" s="25">
        <v>0</v>
      </c>
      <c r="EE7" s="25">
        <v>0</v>
      </c>
      <c r="EF7" s="25">
        <v>0</v>
      </c>
      <c r="EG7" s="25">
        <v>0</v>
      </c>
      <c r="EH7" s="25">
        <v>0</v>
      </c>
      <c r="EI7" s="25">
        <v>0.47</v>
      </c>
      <c r="EJ7" s="25">
        <v>0.4</v>
      </c>
      <c r="EK7" s="25">
        <v>0.36</v>
      </c>
      <c r="EL7" s="25">
        <v>0.56999999999999995</v>
      </c>
      <c r="EM7" s="25">
        <v>0.56000000000000005</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i17876</cp:lastModifiedBy>
  <cp:lastPrinted>2025-01-28T06:13:53Z</cp:lastPrinted>
  <dcterms:created xsi:type="dcterms:W3CDTF">2025-01-24T06:42:43Z</dcterms:created>
  <dcterms:modified xsi:type="dcterms:W3CDTF">2025-02-19T08:33:05Z</dcterms:modified>
  <cp:category/>
</cp:coreProperties>
</file>