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i17876\Desktop\"/>
    </mc:Choice>
  </mc:AlternateContent>
  <xr:revisionPtr revIDLastSave="0" documentId="13_ncr:1_{C46DB9A2-1F49-4451-A55D-CEE700E68C91}" xr6:coauthVersionLast="45" xr6:coauthVersionMax="45" xr10:uidLastSave="{00000000-0000-0000-0000-000000000000}"/>
  <workbookProtection workbookAlgorithmName="SHA-512" workbookHashValue="0/qLKEbTXi7XAuZ4iVx89oZmm4nqOARf8nQsriWnvxbR3kwusW6VTso77dDEDQhwLJLxwT2p8GPLSPmPBSOz9A==" workbookSaltValue="dmiN/mIMvAdgzul4E6rAh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<sst xmlns="http://schemas.openxmlformats.org/spreadsheetml/2006/main" count="228" uniqueCount="114">
  <si>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</si>
  <si>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</si>
  <si>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</si>
  <si>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</si>
  <si>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</si>
  <si>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</si>
  <si>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</si>
  <si>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</si>
  <si>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</si>
  <si>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</si>
  <si>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</si>
  <si>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</si>
  <si>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</si>
  <si>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</si>
  <si>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</si>
  <si>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</si>
  <si>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</si>
  <si>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</si>
  <si>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</si>
  <si>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</si>
  <si>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</si>
  <si>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</si>
  <si>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</si>
  <si>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</si>
  <si>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</si>
  <si>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</si>
  <si>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</si>
  <si>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</si>
  <si>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</si>
  <si>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</si>
  <si>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</si>
  <si>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</si>
  <si>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</si>
  <si>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</si>
  <si>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</si>
  <si>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</si>
  <si>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</si>
  <si>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</si>
  <si>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</si>
  <si>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</si>
  <si>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</si>
  <si>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</si>
  <si>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</si>
  <si>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</si>
  <si>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</si>
  <si>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</si>
  <si>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</si>
  <si>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</si>
  <si>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</si>
  <si>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</si>
  <si>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</si>
  <si>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</si>
  <si>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</si>
  <si>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</si>
  <si>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</si>
  <si>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</si>
  <si>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</si>
  <si>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</si>
  <si>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</si>
  <si>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</si>
  <si>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</si>
  <si>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</si>
  <si>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</si>
  <si>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</si>
  <si>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</si>
  <si>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</si>
  <si>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</si>
  <si>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</si>
  <si>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</si>
  <si>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</si>
  <si>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</si>
  <si>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</si>
  <si>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</si>
  <si>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</si>
  <si>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</si>
  <si>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</si>
  <si>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</si>
  <si>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</si>
  <si>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</si>
  <si>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</si>
  <si>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</si>
  <si>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</si>
  <si>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</si>
  <si>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</si>
  <si>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</si>
  <si>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</si>
  <si>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</si>
  <si>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</si>
  <si>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</si>
  <si>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</si>
  <si>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</si>
  <si>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</si>
  <si>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夕張市</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</si>
  <si>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</si>
  <si>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</si>
  <si>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</si>
  <si>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</si>
  <si>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</si>
  <si>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</si>
  <si>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</si>
  <si>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</si>
  <si>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</si>
  <si>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</si>
  <si>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</si>
  <si>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</si>
  <si>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</si>
  <si>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</si>
  <si>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</si>
  <si>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</si>
  <si>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</si>
  <si>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</si>
  <si>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は平成22年度に策定した「夕張市上水道第8期拡張事業計画」に基づき経営しているが、人口減少に伴う給水収益の減少及び管路の老朽化に伴う更新事業が増加することを踏まえると、新たに更新に係る費用と経営状況を把握し、更なる経費節減及び収納率の向上に取り組み、健全な経営を維持しつつ計画的かつ効率的な施設の更新を行う必要がある。</t>
    <rPh sb="1" eb="3">
      <t>ゲンザイ</t>
    </rPh>
    <rPh sb="4" eb="6">
      <t>ヘイセイ</t>
    </rPh>
    <rPh sb="8" eb="10">
      <t>ネンド</t>
    </rPh>
    <rPh sb="11" eb="13">
      <t>サクテイ</t>
    </rPh>
    <rPh sb="16" eb="19">
      <t>ユウバリシ</t>
    </rPh>
    <rPh sb="19" eb="22">
      <t>ジョウスイドウ</t>
    </rPh>
    <rPh sb="22" eb="23">
      <t>ダイ</t>
    </rPh>
    <rPh sb="24" eb="25">
      <t>キ</t>
    </rPh>
    <rPh sb="25" eb="27">
      <t>カクチョウ</t>
    </rPh>
    <rPh sb="27" eb="29">
      <t>ジギョウ</t>
    </rPh>
    <rPh sb="29" eb="31">
      <t>ケイカク</t>
    </rPh>
    <rPh sb="33" eb="34">
      <t>モト</t>
    </rPh>
    <rPh sb="36" eb="38">
      <t>ケイエイ</t>
    </rPh>
    <rPh sb="44" eb="46">
      <t>ジンコウ</t>
    </rPh>
    <rPh sb="46" eb="48">
      <t>ゲンショウ</t>
    </rPh>
    <rPh sb="49" eb="50">
      <t>トモナ</t>
    </rPh>
    <rPh sb="51" eb="53">
      <t>キュウスイ</t>
    </rPh>
    <rPh sb="53" eb="55">
      <t>シュウエキ</t>
    </rPh>
    <rPh sb="56" eb="58">
      <t>ゲンショウ</t>
    </rPh>
    <rPh sb="58" eb="59">
      <t>オヨ</t>
    </rPh>
    <rPh sb="60" eb="62">
      <t>カンロ</t>
    </rPh>
    <rPh sb="63" eb="66">
      <t>ロウキュウカ</t>
    </rPh>
    <rPh sb="67" eb="68">
      <t>トモナ</t>
    </rPh>
    <rPh sb="69" eb="71">
      <t>コウシン</t>
    </rPh>
    <rPh sb="71" eb="73">
      <t>ジギョウ</t>
    </rPh>
    <rPh sb="74" eb="76">
      <t>ゾウカ</t>
    </rPh>
    <rPh sb="81" eb="82">
      <t>フ</t>
    </rPh>
    <rPh sb="87" eb="88">
      <t>アラ</t>
    </rPh>
    <rPh sb="90" eb="92">
      <t>コウシン</t>
    </rPh>
    <rPh sb="93" eb="94">
      <t>カカワ</t>
    </rPh>
    <rPh sb="95" eb="97">
      <t>ヒヨウ</t>
    </rPh>
    <rPh sb="98" eb="100">
      <t>ケイエイ</t>
    </rPh>
    <rPh sb="100" eb="102">
      <t>ジョウキョウ</t>
    </rPh>
    <rPh sb="103" eb="105">
      <t>ハアク</t>
    </rPh>
    <rPh sb="107" eb="108">
      <t>サラ</t>
    </rPh>
    <rPh sb="110" eb="112">
      <t>ケイヒ</t>
    </rPh>
    <rPh sb="112" eb="114">
      <t>セツゲン</t>
    </rPh>
    <rPh sb="114" eb="115">
      <t>オヨ</t>
    </rPh>
    <rPh sb="116" eb="118">
      <t>シュウノウ</t>
    </rPh>
    <rPh sb="118" eb="119">
      <t>リツ</t>
    </rPh>
    <rPh sb="120" eb="122">
      <t>コウジョウ</t>
    </rPh>
    <rPh sb="123" eb="124">
      <t>ト</t>
    </rPh>
    <rPh sb="125" eb="126">
      <t>ク</t>
    </rPh>
    <rPh sb="128" eb="130">
      <t>ケンゼン</t>
    </rPh>
    <rPh sb="131" eb="133">
      <t>ケイエイ</t>
    </rPh>
    <rPh sb="134" eb="136">
      <t>イジ</t>
    </rPh>
    <rPh sb="139" eb="142">
      <t>ケイカクテキ</t>
    </rPh>
    <rPh sb="144" eb="147">
      <t>コウリツテキ</t>
    </rPh>
    <rPh sb="148" eb="150">
      <t>シセツ</t>
    </rPh>
    <rPh sb="151" eb="153">
      <t>コウシン</t>
    </rPh>
    <rPh sb="154" eb="155">
      <t>オコナ</t>
    </rPh>
    <rPh sb="156" eb="158">
      <t>ヒツヨウ</t>
    </rPh>
    <phoneticPr fontId="4"/>
  </si>
  <si>
    <t>①平成28年度に更新した浄水場等の減価償却が始まったため100％を下回っている。今後、更なる経営効率改善に努める。
②決算統計報告時には当年度末処理欠損金が発生しているが、R3年度損失分は未処分利益剰余金で補填しているため、欠損金は発生していない。
③毎年度100％を上回っているが、類似団体と比べ低いことから、支払能力を高める必要がある。
④平成28年度の浄水場更新に伴う借入により増加。今後、計画的に返済することで改善が見込まれる。
⑤給水に係る費用が増加したことにより100％を下回っているため、経費削減等の検討が必要である。
⑥有収水量1㎥あたりの給水原価は類似団体平均値に比べて高い状況にあるため、経費節減等の検討が必要である。
⑦類似団体平均値を下回っているため、排水能力の縮小等、効率化に努める必要がある。
⑧類似団体平均値を大きく下回っているため、漏水調査の実施や管路の更新で漏水を減らす等、有収率の上昇に努める必要がある。</t>
    <rPh sb="1" eb="3">
      <t>ヘイセイ</t>
    </rPh>
    <rPh sb="5" eb="7">
      <t>ネンド</t>
    </rPh>
    <rPh sb="8" eb="10">
      <t>コウシン</t>
    </rPh>
    <rPh sb="12" eb="15">
      <t>ジョウスイジョウ</t>
    </rPh>
    <rPh sb="15" eb="16">
      <t>トウ</t>
    </rPh>
    <rPh sb="17" eb="19">
      <t>ゲンカ</t>
    </rPh>
    <rPh sb="19" eb="21">
      <t>ショウキャク</t>
    </rPh>
    <rPh sb="22" eb="23">
      <t>ハジ</t>
    </rPh>
    <rPh sb="33" eb="35">
      <t>シタマワ</t>
    </rPh>
    <rPh sb="40" eb="42">
      <t>コンゴ</t>
    </rPh>
    <rPh sb="43" eb="44">
      <t>サラ</t>
    </rPh>
    <rPh sb="46" eb="48">
      <t>ケイエイ</t>
    </rPh>
    <rPh sb="48" eb="50">
      <t>コウリツ</t>
    </rPh>
    <rPh sb="50" eb="52">
      <t>カイゼン</t>
    </rPh>
    <rPh sb="53" eb="54">
      <t>ツト</t>
    </rPh>
    <rPh sb="59" eb="61">
      <t>ケッサン</t>
    </rPh>
    <rPh sb="61" eb="63">
      <t>トウケイ</t>
    </rPh>
    <rPh sb="63" eb="65">
      <t>ホウコク</t>
    </rPh>
    <rPh sb="65" eb="66">
      <t>ジ</t>
    </rPh>
    <rPh sb="68" eb="71">
      <t>トウネンド</t>
    </rPh>
    <rPh sb="71" eb="72">
      <t>マツ</t>
    </rPh>
    <rPh sb="72" eb="74">
      <t>ショリ</t>
    </rPh>
    <rPh sb="74" eb="77">
      <t>ケッソンキン</t>
    </rPh>
    <rPh sb="78" eb="80">
      <t>ハッセイ</t>
    </rPh>
    <rPh sb="88" eb="90">
      <t>ネンド</t>
    </rPh>
    <rPh sb="90" eb="92">
      <t>ソンシツ</t>
    </rPh>
    <rPh sb="92" eb="93">
      <t>ブン</t>
    </rPh>
    <rPh sb="94" eb="97">
      <t>ミショブン</t>
    </rPh>
    <rPh sb="97" eb="99">
      <t>リエキ</t>
    </rPh>
    <rPh sb="99" eb="102">
      <t>ジョウヨキン</t>
    </rPh>
    <rPh sb="103" eb="105">
      <t>ホテン</t>
    </rPh>
    <rPh sb="112" eb="114">
      <t>ケッソン</t>
    </rPh>
    <rPh sb="114" eb="115">
      <t>キン</t>
    </rPh>
    <rPh sb="116" eb="118">
      <t>ハッセイ</t>
    </rPh>
    <rPh sb="126" eb="129">
      <t>マイネンド</t>
    </rPh>
    <rPh sb="134" eb="136">
      <t>ウワマワ</t>
    </rPh>
    <rPh sb="142" eb="144">
      <t>ルイジ</t>
    </rPh>
    <rPh sb="144" eb="146">
      <t>ダンタイ</t>
    </rPh>
    <rPh sb="147" eb="148">
      <t>クラ</t>
    </rPh>
    <rPh sb="149" eb="150">
      <t>ヒク</t>
    </rPh>
    <rPh sb="156" eb="158">
      <t>シハライ</t>
    </rPh>
    <rPh sb="158" eb="160">
      <t>ノウリョク</t>
    </rPh>
    <rPh sb="161" eb="162">
      <t>タカ</t>
    </rPh>
    <rPh sb="164" eb="166">
      <t>ヒツヨウ</t>
    </rPh>
    <rPh sb="172" eb="174">
      <t>ヘイセイ</t>
    </rPh>
    <rPh sb="176" eb="178">
      <t>ネンド</t>
    </rPh>
    <rPh sb="179" eb="182">
      <t>ジョウスイジョウ</t>
    </rPh>
    <rPh sb="182" eb="184">
      <t>コウシン</t>
    </rPh>
    <rPh sb="185" eb="186">
      <t>トモナ</t>
    </rPh>
    <rPh sb="187" eb="188">
      <t>カ</t>
    </rPh>
    <rPh sb="188" eb="189">
      <t>イ</t>
    </rPh>
    <rPh sb="192" eb="194">
      <t>ゾウカ</t>
    </rPh>
    <rPh sb="195" eb="197">
      <t>コンゴ</t>
    </rPh>
    <rPh sb="198" eb="201">
      <t>ケイカクテキ</t>
    </rPh>
    <rPh sb="202" eb="204">
      <t>ヘンサイ</t>
    </rPh>
    <rPh sb="209" eb="211">
      <t>カイゼン</t>
    </rPh>
    <rPh sb="212" eb="214">
      <t>ミコ</t>
    </rPh>
    <rPh sb="220" eb="222">
      <t>キュウスイ</t>
    </rPh>
    <rPh sb="223" eb="224">
      <t>カカワ</t>
    </rPh>
    <rPh sb="225" eb="227">
      <t>ヒヨウ</t>
    </rPh>
    <rPh sb="228" eb="230">
      <t>ゾウカ</t>
    </rPh>
    <rPh sb="242" eb="244">
      <t>シタマワ</t>
    </rPh>
    <rPh sb="251" eb="253">
      <t>ケイヒ</t>
    </rPh>
    <rPh sb="253" eb="255">
      <t>サクゲン</t>
    </rPh>
    <rPh sb="255" eb="256">
      <t>トウ</t>
    </rPh>
    <rPh sb="257" eb="259">
      <t>ケントウ</t>
    </rPh>
    <rPh sb="260" eb="262">
      <t>ヒツヨウ</t>
    </rPh>
    <rPh sb="268" eb="270">
      <t>ユウシュウ</t>
    </rPh>
    <rPh sb="270" eb="272">
      <t>スイリョウ</t>
    </rPh>
    <rPh sb="278" eb="280">
      <t>キュウスイ</t>
    </rPh>
    <rPh sb="280" eb="282">
      <t>ゲンカ</t>
    </rPh>
    <rPh sb="283" eb="285">
      <t>ルイジ</t>
    </rPh>
    <rPh sb="285" eb="287">
      <t>ダンタイ</t>
    </rPh>
    <rPh sb="287" eb="290">
      <t>ヘイキンチ</t>
    </rPh>
    <rPh sb="291" eb="292">
      <t>クラ</t>
    </rPh>
    <rPh sb="294" eb="295">
      <t>タカ</t>
    </rPh>
    <rPh sb="296" eb="298">
      <t>ジョウキョウ</t>
    </rPh>
    <rPh sb="304" eb="306">
      <t>ケイヒ</t>
    </rPh>
    <rPh sb="306" eb="308">
      <t>セツゲン</t>
    </rPh>
    <rPh sb="308" eb="309">
      <t>トウ</t>
    </rPh>
    <rPh sb="310" eb="312">
      <t>ケントウ</t>
    </rPh>
    <rPh sb="313" eb="315">
      <t>ヒツヨウ</t>
    </rPh>
    <rPh sb="321" eb="323">
      <t>ルイジ</t>
    </rPh>
    <rPh sb="323" eb="325">
      <t>ダンタイ</t>
    </rPh>
    <rPh sb="325" eb="328">
      <t>ヘイキンチ</t>
    </rPh>
    <rPh sb="329" eb="331">
      <t>シタマワ</t>
    </rPh>
    <rPh sb="338" eb="340">
      <t>ハイスイ</t>
    </rPh>
    <rPh sb="340" eb="342">
      <t>ノウリョク</t>
    </rPh>
    <rPh sb="343" eb="345">
      <t>シュクショウ</t>
    </rPh>
    <rPh sb="345" eb="346">
      <t>トウ</t>
    </rPh>
    <rPh sb="347" eb="350">
      <t>コウリツカ</t>
    </rPh>
    <rPh sb="351" eb="352">
      <t>ツト</t>
    </rPh>
    <rPh sb="354" eb="356">
      <t>ヒツヨウ</t>
    </rPh>
    <rPh sb="362" eb="364">
      <t>ルイジ</t>
    </rPh>
    <rPh sb="364" eb="366">
      <t>ダンタイ</t>
    </rPh>
    <rPh sb="366" eb="369">
      <t>ヘイキンチ</t>
    </rPh>
    <rPh sb="370" eb="371">
      <t>オオ</t>
    </rPh>
    <rPh sb="373" eb="375">
      <t>シタマワ</t>
    </rPh>
    <rPh sb="382" eb="384">
      <t>ロウスイ</t>
    </rPh>
    <rPh sb="384" eb="386">
      <t>チョウサ</t>
    </rPh>
    <rPh sb="387" eb="389">
      <t>ジッシ</t>
    </rPh>
    <rPh sb="390" eb="392">
      <t>カンロ</t>
    </rPh>
    <rPh sb="393" eb="395">
      <t>コウシン</t>
    </rPh>
    <rPh sb="396" eb="398">
      <t>ロウスイ</t>
    </rPh>
    <rPh sb="399" eb="400">
      <t>ヘ</t>
    </rPh>
    <rPh sb="402" eb="403">
      <t>ナド</t>
    </rPh>
    <rPh sb="404" eb="407">
      <t>ユウシュウリツ</t>
    </rPh>
    <rPh sb="408" eb="410">
      <t>ジョウショウ</t>
    </rPh>
    <rPh sb="411" eb="412">
      <t>ツト</t>
    </rPh>
    <rPh sb="414" eb="416">
      <t>ヒツヨウ</t>
    </rPh>
    <phoneticPr fontId="4"/>
  </si>
  <si>
    <t>①平成29年度以降は類似団体平均値を上回っており、法定耐用年数を迎える管路等を多く保有している状況である。
②類似団体より低いが、平成29年度以降増加しているため、今後も増加が見込まれる。
③類似団体平均値を下回っている。今後、管路の経年化率が増加することを踏まえ、計画的な更新が必要である。</t>
    <rPh sb="1" eb="3">
      <t>ヘイセイ</t>
    </rPh>
    <rPh sb="5" eb="7">
      <t>ネンド</t>
    </rPh>
    <rPh sb="7" eb="9">
      <t>イコウ</t>
    </rPh>
    <rPh sb="10" eb="12">
      <t>ルイジ</t>
    </rPh>
    <rPh sb="12" eb="14">
      <t>ダンタイ</t>
    </rPh>
    <rPh sb="14" eb="17">
      <t>ヘイキンチ</t>
    </rPh>
    <rPh sb="18" eb="20">
      <t>ウワマワ</t>
    </rPh>
    <rPh sb="25" eb="27">
      <t>ホウテイ</t>
    </rPh>
    <rPh sb="27" eb="29">
      <t>タイヨウ</t>
    </rPh>
    <rPh sb="29" eb="31">
      <t>ネンスウ</t>
    </rPh>
    <rPh sb="32" eb="33">
      <t>ムカ</t>
    </rPh>
    <rPh sb="35" eb="37">
      <t>カンロ</t>
    </rPh>
    <rPh sb="37" eb="38">
      <t>トウ</t>
    </rPh>
    <rPh sb="39" eb="40">
      <t>オオ</t>
    </rPh>
    <rPh sb="41" eb="43">
      <t>ホユウ</t>
    </rPh>
    <rPh sb="47" eb="49">
      <t>ジョウキョウ</t>
    </rPh>
    <rPh sb="55" eb="57">
      <t>ルイジ</t>
    </rPh>
    <rPh sb="57" eb="59">
      <t>ダンタイ</t>
    </rPh>
    <rPh sb="61" eb="62">
      <t>ヒク</t>
    </rPh>
    <rPh sb="65" eb="67">
      <t>ヘイセイ</t>
    </rPh>
    <rPh sb="69" eb="71">
      <t>ネンド</t>
    </rPh>
    <rPh sb="71" eb="73">
      <t>イコウ</t>
    </rPh>
    <rPh sb="73" eb="75">
      <t>ゾウカ</t>
    </rPh>
    <rPh sb="82" eb="84">
      <t>コンゴ</t>
    </rPh>
    <rPh sb="85" eb="87">
      <t>ゾウカ</t>
    </rPh>
    <rPh sb="88" eb="90">
      <t>ミコ</t>
    </rPh>
    <rPh sb="96" eb="98">
      <t>ルイジ</t>
    </rPh>
    <rPh sb="98" eb="100">
      <t>ダンタイ</t>
    </rPh>
    <rPh sb="100" eb="103">
      <t>ヘイキンチ</t>
    </rPh>
    <rPh sb="104" eb="106">
      <t>シタマワ</t>
    </rPh>
    <rPh sb="111" eb="113">
      <t>コンゴ</t>
    </rPh>
    <rPh sb="114" eb="116">
      <t>カンロ</t>
    </rPh>
    <rPh sb="117" eb="120">
      <t>ケイネンカ</t>
    </rPh>
    <rPh sb="120" eb="121">
      <t>リツ</t>
    </rPh>
    <rPh sb="122" eb="124">
      <t>ゾウカ</t>
    </rPh>
    <rPh sb="129" eb="130">
      <t>フ</t>
    </rPh>
    <rPh sb="133" eb="136">
      <t>ケイカクテキ</t>
    </rPh>
    <rPh sb="137" eb="139">
      <t>コウシン</t>
    </rPh>
    <rPh sb="140" eb="1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</si>
</sst>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0.06</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13-4B02-A1F4-3BA385ABD7A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2913-4B02-A1F4-3BA385ABD7A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40.5</c:v>
                </c:pt>
                <c:pt idx="1">
                  <c:v>41.26</c:v>
                </c:pt>
                <c:pt idx="2">
                  <c:v>44.1</c:v>
                </c:pt>
                <c:pt idx="3">
                  <c:v>38.909999999999997</c:v>
                </c:pt>
                <c:pt idx="4">
                  <c:v>40.5</c:v>
                </c:pt>
              </c:numCache>
            </c:numRef>
          </c:val>
          <c:extLst>
            <c:ext xmlns:c16="http://schemas.microsoft.com/office/drawing/2014/chart" uri="{C3380CC4-5D6E-409C-BE32-E72D297353CC}">
              <c16:uniqueId val="{00000000-8C8E-40EA-8434-65B0AF3A9D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8C8E-40EA-8434-65B0AF3A9D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77.599999999999994</c:v>
                </c:pt>
                <c:pt idx="1">
                  <c:v>74.53</c:v>
                </c:pt>
                <c:pt idx="2">
                  <c:v>70.5</c:v>
                </c:pt>
                <c:pt idx="3">
                  <c:v>66.5</c:v>
                </c:pt>
                <c:pt idx="4">
                  <c:v>61.5</c:v>
                </c:pt>
              </c:numCache>
            </c:numRef>
          </c:val>
          <c:extLst>
            <c:ext xmlns:c16="http://schemas.microsoft.com/office/drawing/2014/chart" uri="{C3380CC4-5D6E-409C-BE32-E72D297353CC}">
              <c16:uniqueId val="{00000000-8174-4A0E-A04A-F0A2820943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8174-4A0E-A04A-F0A2820943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83.88</c:v>
                </c:pt>
                <c:pt idx="1">
                  <c:v>84.63</c:v>
                </c:pt>
                <c:pt idx="2">
                  <c:v>98.97</c:v>
                </c:pt>
                <c:pt idx="3">
                  <c:v>86.21</c:v>
                </c:pt>
                <c:pt idx="4">
                  <c:v>78.38</c:v>
                </c:pt>
              </c:numCache>
            </c:numRef>
          </c:val>
          <c:extLst>
            <c:ext xmlns:c16="http://schemas.microsoft.com/office/drawing/2014/chart" uri="{C3380CC4-5D6E-409C-BE32-E72D297353CC}">
              <c16:uniqueId val="{00000000-F566-43BA-A96D-2FE1338F9A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F566-43BA-A96D-2FE1338F9A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48.41</c:v>
                </c:pt>
                <c:pt idx="1">
                  <c:v>50.65</c:v>
                </c:pt>
                <c:pt idx="2">
                  <c:v>52.77</c:v>
                </c:pt>
                <c:pt idx="3">
                  <c:v>54.98</c:v>
                </c:pt>
                <c:pt idx="4">
                  <c:v>57.03</c:v>
                </c:pt>
              </c:numCache>
            </c:numRef>
          </c:val>
          <c:extLst>
            <c:ext xmlns:c16="http://schemas.microsoft.com/office/drawing/2014/chart" uri="{C3380CC4-5D6E-409C-BE32-E72D297353CC}">
              <c16:uniqueId val="{00000000-7468-42AA-A821-8F5BFAD070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7468-42AA-A821-8F5BFAD070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6.79</c:v>
                </c:pt>
                <c:pt idx="1">
                  <c:v>18.920000000000002</c:v>
                </c:pt>
                <c:pt idx="2">
                  <c:v>18.899999999999999</c:v>
                </c:pt>
                <c:pt idx="3">
                  <c:v>21.51</c:v>
                </c:pt>
                <c:pt idx="4">
                  <c:v>2.19</c:v>
                </c:pt>
              </c:numCache>
            </c:numRef>
          </c:val>
          <c:extLst>
            <c:ext xmlns:c16="http://schemas.microsoft.com/office/drawing/2014/chart" uri="{C3380CC4-5D6E-409C-BE32-E72D297353CC}">
              <c16:uniqueId val="{00000000-C938-42B9-BF6D-C07F9AC3594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C938-42B9-BF6D-C07F9AC3594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25.75</c:v>
                </c:pt>
                <c:pt idx="1">
                  <c:v>24.46</c:v>
                </c:pt>
                <c:pt idx="2">
                  <c:v>1.19</c:v>
                </c:pt>
                <c:pt idx="3">
                  <c:v>30.4</c:v>
                </c:pt>
                <c:pt idx="4">
                  <c:v>46.82</c:v>
                </c:pt>
              </c:numCache>
            </c:numRef>
          </c:val>
          <c:extLst>
            <c:ext xmlns:c16="http://schemas.microsoft.com/office/drawing/2014/chart" uri="{C3380CC4-5D6E-409C-BE32-E72D297353CC}">
              <c16:uniqueId val="{00000000-12FB-4619-A4CF-B2533802873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12FB-4619-A4CF-B2533802873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238.56</c:v>
                </c:pt>
                <c:pt idx="1">
                  <c:v>288.08999999999997</c:v>
                </c:pt>
                <c:pt idx="2">
                  <c:v>367.87</c:v>
                </c:pt>
                <c:pt idx="3">
                  <c:v>378.32</c:v>
                </c:pt>
                <c:pt idx="4">
                  <c:v>262.69</c:v>
                </c:pt>
              </c:numCache>
            </c:numRef>
          </c:val>
          <c:extLst>
            <c:ext xmlns:c16="http://schemas.microsoft.com/office/drawing/2014/chart" uri="{C3380CC4-5D6E-409C-BE32-E72D297353CC}">
              <c16:uniqueId val="{00000000-E612-459B-84D1-DAC7E15A2C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E612-459B-84D1-DAC7E15A2C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687.73</c:v>
                </c:pt>
                <c:pt idx="1">
                  <c:v>675.21</c:v>
                </c:pt>
                <c:pt idx="2">
                  <c:v>669.05</c:v>
                </c:pt>
                <c:pt idx="3">
                  <c:v>844.04</c:v>
                </c:pt>
                <c:pt idx="4">
                  <c:v>795.29</c:v>
                </c:pt>
              </c:numCache>
            </c:numRef>
          </c:val>
          <c:extLst>
            <c:ext xmlns:c16="http://schemas.microsoft.com/office/drawing/2014/chart" uri="{C3380CC4-5D6E-409C-BE32-E72D297353CC}">
              <c16:uniqueId val="{00000000-3265-4726-B91F-646B529294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3265-4726-B91F-646B529294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75.39</c:v>
                </c:pt>
                <c:pt idx="1">
                  <c:v>76.459999999999994</c:v>
                </c:pt>
                <c:pt idx="2">
                  <c:v>75.010000000000005</c:v>
                </c:pt>
                <c:pt idx="3">
                  <c:v>52.39</c:v>
                </c:pt>
                <c:pt idx="4">
                  <c:v>53.63</c:v>
                </c:pt>
              </c:numCache>
            </c:numRef>
          </c:val>
          <c:extLst>
            <c:ext xmlns:c16="http://schemas.microsoft.com/office/drawing/2014/chart" uri="{C3380CC4-5D6E-409C-BE32-E72D297353CC}">
              <c16:uniqueId val="{00000000-B473-43F5-A18C-C603653DE8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B473-43F5-A18C-C603653DE8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443.66</c:v>
                </c:pt>
                <c:pt idx="1">
                  <c:v>442.87</c:v>
                </c:pt>
                <c:pt idx="2">
                  <c:v>456.68</c:v>
                </c:pt>
                <c:pt idx="3">
                  <c:v>606.69000000000005</c:v>
                </c:pt>
                <c:pt idx="4">
                  <c:v>639.57000000000005</c:v>
                </c:pt>
              </c:numCache>
            </c:numRef>
          </c:val>
          <c:extLst>
            <c:ext xmlns:c16="http://schemas.microsoft.com/office/drawing/2014/chart" uri="{C3380CC4-5D6E-409C-BE32-E72D297353CC}">
              <c16:uniqueId val="{00000000-B8DF-44B4-A64A-806A6152363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B8DF-44B4-A64A-806A6152363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5" zoomScaleNormal="85" zoomScaleSheetLayoutView="85" workbookViewId="0">
      <selection activeCell="B10" sqref="B10:H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夕張市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7055</v>
      </c>
      <c r="AM8" s="45"/>
      <c r="AN8" s="45"/>
      <c r="AO8" s="45"/>
      <c r="AP8" s="45"/>
      <c r="AQ8" s="45"/>
      <c r="AR8" s="45"/>
      <c r="AS8" s="45"/>
      <c r="AT8" s="46">
        <f>データ!$S$6</f>
        <v>763.07</v>
      </c>
      <c r="AU8" s="47"/>
      <c r="AV8" s="47"/>
      <c r="AW8" s="47"/>
      <c r="AX8" s="47"/>
      <c r="AY8" s="47"/>
      <c r="AZ8" s="47"/>
      <c r="BA8" s="47"/>
      <c r="BB8" s="48">
        <f>データ!$T$6</f>
        <v>9.25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62.76</v>
      </c>
      <c r="J10" s="47"/>
      <c r="K10" s="47"/>
      <c r="L10" s="47"/>
      <c r="M10" s="47"/>
      <c r="N10" s="47"/>
      <c r="O10" s="81"/>
      <c r="P10" s="48">
        <f>データ!$P$6</f>
        <v>99.57</v>
      </c>
      <c r="Q10" s="48"/>
      <c r="R10" s="48"/>
      <c r="S10" s="48"/>
      <c r="T10" s="48"/>
      <c r="U10" s="48"/>
      <c r="V10" s="48"/>
      <c r="W10" s="45">
        <f>データ!$Q$6</f>
        <v>6966</v>
      </c>
      <c r="X10" s="45"/>
      <c r="Y10" s="45"/>
      <c r="Z10" s="45"/>
      <c r="AA10" s="45"/>
      <c r="AB10" s="45"/>
      <c r="AC10" s="45"/>
      <c r="AD10" s="2"/>
      <c r="AE10" s="2"/>
      <c r="AF10" s="2"/>
      <c r="AG10" s="2"/>
      <c r="AH10" s="2"/>
      <c r="AI10" s="2"/>
      <c r="AJ10" s="2"/>
      <c r="AK10" s="2"/>
      <c r="AL10" s="45">
        <f>データ!$U$6</f>
        <v>6929</v>
      </c>
      <c r="AM10" s="45"/>
      <c r="AN10" s="45"/>
      <c r="AO10" s="45"/>
      <c r="AP10" s="45"/>
      <c r="AQ10" s="45"/>
      <c r="AR10" s="45"/>
      <c r="AS10" s="45"/>
      <c r="AT10" s="46">
        <f>データ!$V$6</f>
        <v>44.2</v>
      </c>
      <c r="AU10" s="47"/>
      <c r="AV10" s="47"/>
      <c r="AW10" s="47"/>
      <c r="AX10" s="47"/>
      <c r="AY10" s="47"/>
      <c r="AZ10" s="47"/>
      <c r="BA10" s="47"/>
      <c r="BB10" s="48">
        <f>データ!$W$6</f>
        <v>156.76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IvnOOiIiRIFqUNP87q656lPgEGc+JI4P6rUB+M1fOiP2e/tlMQR7QTPVlvM3VyyN/ZdF3aS3BnBExfIcITp+kw==" saltValue="VfxALHI4qFb7zpqK8rWuh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12092</v>
      </c>
      <c r="D6" s="20">
        <f t="shared" si="3"/>
        <v>46</v>
      </c>
      <c r="E6" s="20">
        <f t="shared" si="3"/>
        <v>1</v>
      </c>
      <c r="F6" s="20">
        <f t="shared" si="3"/>
        <v>0</v>
      </c>
      <c r="G6" s="20">
        <f t="shared" si="3"/>
        <v>1</v>
      </c>
      <c r="H6" s="20" t="str">
        <f t="shared" si="3"/>
        <v>北海道　夕張市</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62.76</v>
      </c>
      <c r="P6" s="21">
        <f t="shared" si="3"/>
        <v>99.57</v>
      </c>
      <c r="Q6" s="21">
        <f t="shared" si="3"/>
        <v>6966</v>
      </c>
      <c r="R6" s="21">
        <f t="shared" si="3"/>
        <v>7055</v>
      </c>
      <c r="S6" s="21">
        <f t="shared" si="3"/>
        <v>763.07</v>
      </c>
      <c r="T6" s="21">
        <f t="shared" si="3"/>
        <v>9.25</v>
      </c>
      <c r="U6" s="21">
        <f t="shared" si="3"/>
        <v>6929</v>
      </c>
      <c r="V6" s="21">
        <f t="shared" si="3"/>
        <v>44.2</v>
      </c>
      <c r="W6" s="21">
        <f t="shared" si="3"/>
        <v>156.76</v>
      </c>
      <c r="X6" s="22">
        <f>IF(X7="",NA(),X7)</f>
        <v>83.88</v>
      </c>
      <c r="Y6" s="22">
        <f t="shared" ref="Y6:AG6" si="4">IF(Y7="",NA(),Y7)</f>
        <v>84.63</v>
      </c>
      <c r="Z6" s="22">
        <f t="shared" si="4"/>
        <v>98.97</v>
      </c>
      <c r="AA6" s="22">
        <f t="shared" si="4"/>
        <v>86.21</v>
      </c>
      <c r="AB6" s="22">
        <f t="shared" si="4"/>
        <v>78.38</v>
      </c>
      <c r="AC6" s="22">
        <f t="shared" si="4"/>
        <v>104.47</v>
      </c>
      <c r="AD6" s="22">
        <f t="shared" si="4"/>
        <v>103.81</v>
      </c>
      <c r="AE6" s="22">
        <f t="shared" si="4"/>
        <v>104.35</v>
      </c>
      <c r="AF6" s="22">
        <f t="shared" si="4"/>
        <v>105.34</v>
      </c>
      <c r="AG6" s="22">
        <f t="shared" si="4"/>
        <v>105.77</v>
      </c>
      <c r="AH6" s="21" t="str">
        <f>IF(AH7="","",IF(AH7="-","【-】","【"&amp;SUBSTITUTE(TEXT(AH7,"#,##0.00"),"-","△")&amp;"】"))</f>
        <v>【111.39】</v>
      </c>
      <c r="AI6" s="22">
        <f>IF(AI7="",NA(),AI7)</f>
        <v>25.75</v>
      </c>
      <c r="AJ6" s="22">
        <f t="shared" ref="AJ6:AR6" si="5">IF(AJ7="",NA(),AJ7)</f>
        <v>24.46</v>
      </c>
      <c r="AK6" s="22">
        <f t="shared" si="5"/>
        <v>1.19</v>
      </c>
      <c r="AL6" s="22">
        <f t="shared" si="5"/>
        <v>30.4</v>
      </c>
      <c r="AM6" s="22">
        <f t="shared" si="5"/>
        <v>46.82</v>
      </c>
      <c r="AN6" s="22">
        <f t="shared" si="5"/>
        <v>16.399999999999999</v>
      </c>
      <c r="AO6" s="22">
        <f t="shared" si="5"/>
        <v>25.66</v>
      </c>
      <c r="AP6" s="22">
        <f t="shared" si="5"/>
        <v>21.69</v>
      </c>
      <c r="AQ6" s="22">
        <f t="shared" si="5"/>
        <v>24.04</v>
      </c>
      <c r="AR6" s="22">
        <f t="shared" si="5"/>
        <v>28.03</v>
      </c>
      <c r="AS6" s="21" t="str">
        <f>IF(AS7="","",IF(AS7="-","【-】","【"&amp;SUBSTITUTE(TEXT(AS7,"#,##0.00"),"-","△")&amp;"】"))</f>
        <v>【1.30】</v>
      </c>
      <c r="AT6" s="22">
        <f>IF(AT7="",NA(),AT7)</f>
        <v>238.56</v>
      </c>
      <c r="AU6" s="22">
        <f t="shared" ref="AU6:BC6" si="6">IF(AU7="",NA(),AU7)</f>
        <v>288.08999999999997</v>
      </c>
      <c r="AV6" s="22">
        <f t="shared" si="6"/>
        <v>367.87</v>
      </c>
      <c r="AW6" s="22">
        <f t="shared" si="6"/>
        <v>378.32</v>
      </c>
      <c r="AX6" s="22">
        <f t="shared" si="6"/>
        <v>262.69</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687.73</v>
      </c>
      <c r="BF6" s="22">
        <f t="shared" ref="BF6:BN6" si="7">IF(BF7="",NA(),BF7)</f>
        <v>675.21</v>
      </c>
      <c r="BG6" s="22">
        <f t="shared" si="7"/>
        <v>669.05</v>
      </c>
      <c r="BH6" s="22">
        <f t="shared" si="7"/>
        <v>844.04</v>
      </c>
      <c r="BI6" s="22">
        <f t="shared" si="7"/>
        <v>795.29</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75.39</v>
      </c>
      <c r="BQ6" s="22">
        <f t="shared" ref="BQ6:BY6" si="8">IF(BQ7="",NA(),BQ7)</f>
        <v>76.459999999999994</v>
      </c>
      <c r="BR6" s="22">
        <f t="shared" si="8"/>
        <v>75.010000000000005</v>
      </c>
      <c r="BS6" s="22">
        <f t="shared" si="8"/>
        <v>52.39</v>
      </c>
      <c r="BT6" s="22">
        <f t="shared" si="8"/>
        <v>53.63</v>
      </c>
      <c r="BU6" s="22">
        <f t="shared" si="8"/>
        <v>87.51</v>
      </c>
      <c r="BV6" s="22">
        <f t="shared" si="8"/>
        <v>84.77</v>
      </c>
      <c r="BW6" s="22">
        <f t="shared" si="8"/>
        <v>87.11</v>
      </c>
      <c r="BX6" s="22">
        <f t="shared" si="8"/>
        <v>82.78</v>
      </c>
      <c r="BY6" s="22">
        <f t="shared" si="8"/>
        <v>84.82</v>
      </c>
      <c r="BZ6" s="21" t="str">
        <f>IF(BZ7="","",IF(BZ7="-","【-】","【"&amp;SUBSTITUTE(TEXT(BZ7,"#,##0.00"),"-","△")&amp;"】"))</f>
        <v>【102.35】</v>
      </c>
      <c r="CA6" s="22">
        <f>IF(CA7="",NA(),CA7)</f>
        <v>443.66</v>
      </c>
      <c r="CB6" s="22">
        <f t="shared" ref="CB6:CJ6" si="9">IF(CB7="",NA(),CB7)</f>
        <v>442.87</v>
      </c>
      <c r="CC6" s="22">
        <f t="shared" si="9"/>
        <v>456.68</v>
      </c>
      <c r="CD6" s="22">
        <f t="shared" si="9"/>
        <v>606.69000000000005</v>
      </c>
      <c r="CE6" s="22">
        <f t="shared" si="9"/>
        <v>639.57000000000005</v>
      </c>
      <c r="CF6" s="22">
        <f t="shared" si="9"/>
        <v>218.42</v>
      </c>
      <c r="CG6" s="22">
        <f t="shared" si="9"/>
        <v>227.27</v>
      </c>
      <c r="CH6" s="22">
        <f t="shared" si="9"/>
        <v>223.98</v>
      </c>
      <c r="CI6" s="22">
        <f t="shared" si="9"/>
        <v>225.09</v>
      </c>
      <c r="CJ6" s="22">
        <f t="shared" si="9"/>
        <v>224.82</v>
      </c>
      <c r="CK6" s="21" t="str">
        <f>IF(CK7="","",IF(CK7="-","【-】","【"&amp;SUBSTITUTE(TEXT(CK7,"#,##0.00"),"-","△")&amp;"】"))</f>
        <v>【167.74】</v>
      </c>
      <c r="CL6" s="22">
        <f>IF(CL7="",NA(),CL7)</f>
        <v>40.5</v>
      </c>
      <c r="CM6" s="22">
        <f t="shared" ref="CM6:CU6" si="10">IF(CM7="",NA(),CM7)</f>
        <v>41.26</v>
      </c>
      <c r="CN6" s="22">
        <f t="shared" si="10"/>
        <v>44.1</v>
      </c>
      <c r="CO6" s="22">
        <f t="shared" si="10"/>
        <v>38.909999999999997</v>
      </c>
      <c r="CP6" s="22">
        <f t="shared" si="10"/>
        <v>40.5</v>
      </c>
      <c r="CQ6" s="22">
        <f t="shared" si="10"/>
        <v>50.24</v>
      </c>
      <c r="CR6" s="22">
        <f t="shared" si="10"/>
        <v>50.29</v>
      </c>
      <c r="CS6" s="22">
        <f t="shared" si="10"/>
        <v>49.64</v>
      </c>
      <c r="CT6" s="22">
        <f t="shared" si="10"/>
        <v>49.38</v>
      </c>
      <c r="CU6" s="22">
        <f t="shared" si="10"/>
        <v>50.09</v>
      </c>
      <c r="CV6" s="21" t="str">
        <f>IF(CV7="","",IF(CV7="-","【-】","【"&amp;SUBSTITUTE(TEXT(CV7,"#,##0.00"),"-","△")&amp;"】"))</f>
        <v>【60.29】</v>
      </c>
      <c r="CW6" s="22">
        <f>IF(CW7="",NA(),CW7)</f>
        <v>77.599999999999994</v>
      </c>
      <c r="CX6" s="22">
        <f t="shared" ref="CX6:DF6" si="11">IF(CX7="",NA(),CX7)</f>
        <v>74.53</v>
      </c>
      <c r="CY6" s="22">
        <f t="shared" si="11"/>
        <v>70.5</v>
      </c>
      <c r="CZ6" s="22">
        <f t="shared" si="11"/>
        <v>66.5</v>
      </c>
      <c r="DA6" s="22">
        <f t="shared" si="11"/>
        <v>61.5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48.41</v>
      </c>
      <c r="DI6" s="22">
        <f t="shared" ref="DI6:DQ6" si="12">IF(DI7="",NA(),DI7)</f>
        <v>50.65</v>
      </c>
      <c r="DJ6" s="22">
        <f t="shared" si="12"/>
        <v>52.77</v>
      </c>
      <c r="DK6" s="22">
        <f t="shared" si="12"/>
        <v>54.98</v>
      </c>
      <c r="DL6" s="22">
        <f t="shared" si="12"/>
        <v>57.03</v>
      </c>
      <c r="DM6" s="22">
        <f t="shared" si="12"/>
        <v>45.14</v>
      </c>
      <c r="DN6" s="22">
        <f t="shared" si="12"/>
        <v>45.85</v>
      </c>
      <c r="DO6" s="22">
        <f t="shared" si="12"/>
        <v>47.31</v>
      </c>
      <c r="DP6" s="22">
        <f t="shared" si="12"/>
        <v>47.5</v>
      </c>
      <c r="DQ6" s="22">
        <f t="shared" si="12"/>
        <v>48.41</v>
      </c>
      <c r="DR6" s="21" t="str">
        <f>IF(DR7="","",IF(DR7="-","【-】","【"&amp;SUBSTITUTE(TEXT(DR7,"#,##0.00"),"-","△")&amp;"】"))</f>
        <v>【50.88】</v>
      </c>
      <c r="DS6" s="22">
        <f>IF(DS7="",NA(),DS7)</f>
        <v>6.79</v>
      </c>
      <c r="DT6" s="22">
        <f t="shared" ref="DT6:EB6" si="13">IF(DT7="",NA(),DT7)</f>
        <v>18.920000000000002</v>
      </c>
      <c r="DU6" s="22">
        <f t="shared" si="13"/>
        <v>18.899999999999999</v>
      </c>
      <c r="DV6" s="22">
        <f t="shared" si="13"/>
        <v>21.51</v>
      </c>
      <c r="DW6" s="22">
        <f t="shared" si="13"/>
        <v>2.19</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0.06</v>
      </c>
      <c r="EE6" s="22">
        <f t="shared" ref="EE6:EM6" si="14">IF(EE7="",NA(),EE7)</f>
        <v>0.01</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12092</v>
      </c>
      <c r="D7" s="24">
        <v>46</v>
      </c>
      <c r="E7" s="24">
        <v>1</v>
      </c>
      <c r="F7" s="24">
        <v>0</v>
      </c>
      <c r="G7" s="24">
        <v>1</v>
      </c>
      <c r="H7" s="24" t="s">
        <v>92</v>
      </c>
      <c r="I7" s="24" t="s">
        <v>93</v>
      </c>
      <c r="J7" s="24" t="s">
        <v>94</v>
      </c>
      <c r="K7" s="24" t="s">
        <v>95</v>
      </c>
      <c r="L7" s="24" t="s">
        <v>96</v>
      </c>
      <c r="M7" s="24" t="s">
        <v>97</v>
      </c>
      <c r="N7" s="25" t="s">
        <v>98</v>
      </c>
      <c r="O7" s="25">
        <v>62.76</v>
      </c>
      <c r="P7" s="25">
        <v>99.57</v>
      </c>
      <c r="Q7" s="25">
        <v>6966</v>
      </c>
      <c r="R7" s="25">
        <v>7055</v>
      </c>
      <c r="S7" s="25">
        <v>763.07</v>
      </c>
      <c r="T7" s="25">
        <v>9.25</v>
      </c>
      <c r="U7" s="25">
        <v>6929</v>
      </c>
      <c r="V7" s="25">
        <v>44.2</v>
      </c>
      <c r="W7" s="25">
        <v>156.76</v>
      </c>
      <c r="X7" s="25">
        <v>83.88</v>
      </c>
      <c r="Y7" s="25">
        <v>84.63</v>
      </c>
      <c r="Z7" s="25">
        <v>98.97</v>
      </c>
      <c r="AA7" s="25">
        <v>86.21</v>
      </c>
      <c r="AB7" s="25">
        <v>78.38</v>
      </c>
      <c r="AC7" s="25">
        <v>104.47</v>
      </c>
      <c r="AD7" s="25">
        <v>103.81</v>
      </c>
      <c r="AE7" s="25">
        <v>104.35</v>
      </c>
      <c r="AF7" s="25">
        <v>105.34</v>
      </c>
      <c r="AG7" s="25">
        <v>105.77</v>
      </c>
      <c r="AH7" s="25">
        <v>111.39</v>
      </c>
      <c r="AI7" s="25">
        <v>25.75</v>
      </c>
      <c r="AJ7" s="25">
        <v>24.46</v>
      </c>
      <c r="AK7" s="25">
        <v>1.19</v>
      </c>
      <c r="AL7" s="25">
        <v>30.4</v>
      </c>
      <c r="AM7" s="25">
        <v>46.82</v>
      </c>
      <c r="AN7" s="25">
        <v>16.399999999999999</v>
      </c>
      <c r="AO7" s="25">
        <v>25.66</v>
      </c>
      <c r="AP7" s="25">
        <v>21.69</v>
      </c>
      <c r="AQ7" s="25">
        <v>24.04</v>
      </c>
      <c r="AR7" s="25">
        <v>28.03</v>
      </c>
      <c r="AS7" s="25">
        <v>1.3</v>
      </c>
      <c r="AT7" s="25">
        <v>238.56</v>
      </c>
      <c r="AU7" s="25">
        <v>288.08999999999997</v>
      </c>
      <c r="AV7" s="25">
        <v>367.87</v>
      </c>
      <c r="AW7" s="25">
        <v>378.32</v>
      </c>
      <c r="AX7" s="25">
        <v>262.69</v>
      </c>
      <c r="AY7" s="25">
        <v>293.23</v>
      </c>
      <c r="AZ7" s="25">
        <v>300.14</v>
      </c>
      <c r="BA7" s="25">
        <v>301.04000000000002</v>
      </c>
      <c r="BB7" s="25">
        <v>305.08</v>
      </c>
      <c r="BC7" s="25">
        <v>305.33999999999997</v>
      </c>
      <c r="BD7" s="25">
        <v>261.51</v>
      </c>
      <c r="BE7" s="25">
        <v>687.73</v>
      </c>
      <c r="BF7" s="25">
        <v>675.21</v>
      </c>
      <c r="BG7" s="25">
        <v>669.05</v>
      </c>
      <c r="BH7" s="25">
        <v>844.04</v>
      </c>
      <c r="BI7" s="25">
        <v>795.29</v>
      </c>
      <c r="BJ7" s="25">
        <v>542.29999999999995</v>
      </c>
      <c r="BK7" s="25">
        <v>566.65</v>
      </c>
      <c r="BL7" s="25">
        <v>551.62</v>
      </c>
      <c r="BM7" s="25">
        <v>585.59</v>
      </c>
      <c r="BN7" s="25">
        <v>561.34</v>
      </c>
      <c r="BO7" s="25">
        <v>265.16000000000003</v>
      </c>
      <c r="BP7" s="25">
        <v>75.39</v>
      </c>
      <c r="BQ7" s="25">
        <v>76.459999999999994</v>
      </c>
      <c r="BR7" s="25">
        <v>75.010000000000005</v>
      </c>
      <c r="BS7" s="25">
        <v>52.39</v>
      </c>
      <c r="BT7" s="25">
        <v>53.63</v>
      </c>
      <c r="BU7" s="25">
        <v>87.51</v>
      </c>
      <c r="BV7" s="25">
        <v>84.77</v>
      </c>
      <c r="BW7" s="25">
        <v>87.11</v>
      </c>
      <c r="BX7" s="25">
        <v>82.78</v>
      </c>
      <c r="BY7" s="25">
        <v>84.82</v>
      </c>
      <c r="BZ7" s="25">
        <v>102.35</v>
      </c>
      <c r="CA7" s="25">
        <v>443.66</v>
      </c>
      <c r="CB7" s="25">
        <v>442.87</v>
      </c>
      <c r="CC7" s="25">
        <v>456.68</v>
      </c>
      <c r="CD7" s="25">
        <v>606.69000000000005</v>
      </c>
      <c r="CE7" s="25">
        <v>639.57000000000005</v>
      </c>
      <c r="CF7" s="25">
        <v>218.42</v>
      </c>
      <c r="CG7" s="25">
        <v>227.27</v>
      </c>
      <c r="CH7" s="25">
        <v>223.98</v>
      </c>
      <c r="CI7" s="25">
        <v>225.09</v>
      </c>
      <c r="CJ7" s="25">
        <v>224.82</v>
      </c>
      <c r="CK7" s="25">
        <v>167.74</v>
      </c>
      <c r="CL7" s="25">
        <v>40.5</v>
      </c>
      <c r="CM7" s="25">
        <v>41.26</v>
      </c>
      <c r="CN7" s="25">
        <v>44.1</v>
      </c>
      <c r="CO7" s="25">
        <v>38.909999999999997</v>
      </c>
      <c r="CP7" s="25">
        <v>40.5</v>
      </c>
      <c r="CQ7" s="25">
        <v>50.24</v>
      </c>
      <c r="CR7" s="25">
        <v>50.29</v>
      </c>
      <c r="CS7" s="25">
        <v>49.64</v>
      </c>
      <c r="CT7" s="25">
        <v>49.38</v>
      </c>
      <c r="CU7" s="25">
        <v>50.09</v>
      </c>
      <c r="CV7" s="25">
        <v>60.29</v>
      </c>
      <c r="CW7" s="25">
        <v>77.599999999999994</v>
      </c>
      <c r="CX7" s="25">
        <v>74.53</v>
      </c>
      <c r="CY7" s="25">
        <v>70.5</v>
      </c>
      <c r="CZ7" s="25">
        <v>66.5</v>
      </c>
      <c r="DA7" s="25">
        <v>61.5</v>
      </c>
      <c r="DB7" s="25">
        <v>78.650000000000006</v>
      </c>
      <c r="DC7" s="25">
        <v>77.73</v>
      </c>
      <c r="DD7" s="25">
        <v>78.09</v>
      </c>
      <c r="DE7" s="25">
        <v>78.010000000000005</v>
      </c>
      <c r="DF7" s="25">
        <v>77.599999999999994</v>
      </c>
      <c r="DG7" s="25">
        <v>90.12</v>
      </c>
      <c r="DH7" s="25">
        <v>48.41</v>
      </c>
      <c r="DI7" s="25">
        <v>50.65</v>
      </c>
      <c r="DJ7" s="25">
        <v>52.77</v>
      </c>
      <c r="DK7" s="25">
        <v>54.98</v>
      </c>
      <c r="DL7" s="25">
        <v>57.03</v>
      </c>
      <c r="DM7" s="25">
        <v>45.14</v>
      </c>
      <c r="DN7" s="25">
        <v>45.85</v>
      </c>
      <c r="DO7" s="25">
        <v>47.31</v>
      </c>
      <c r="DP7" s="25">
        <v>47.5</v>
      </c>
      <c r="DQ7" s="25">
        <v>48.41</v>
      </c>
      <c r="DR7" s="25">
        <v>50.88</v>
      </c>
      <c r="DS7" s="25">
        <v>6.79</v>
      </c>
      <c r="DT7" s="25">
        <v>18.920000000000002</v>
      </c>
      <c r="DU7" s="25">
        <v>18.899999999999999</v>
      </c>
      <c r="DV7" s="25">
        <v>21.51</v>
      </c>
      <c r="DW7" s="25">
        <v>2.19</v>
      </c>
      <c r="DX7" s="25">
        <v>13.58</v>
      </c>
      <c r="DY7" s="25">
        <v>14.13</v>
      </c>
      <c r="DZ7" s="25">
        <v>16.77</v>
      </c>
      <c r="EA7" s="25">
        <v>17.399999999999999</v>
      </c>
      <c r="EB7" s="25">
        <v>18.64</v>
      </c>
      <c r="EC7" s="25">
        <v>22.3</v>
      </c>
      <c r="ED7" s="25">
        <v>0.06</v>
      </c>
      <c r="EE7" s="25">
        <v>0.01</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2023-01-16T06:43:55Z</cp:lastPrinted>
  <dcterms:created xsi:type="dcterms:W3CDTF">2022-12-01T00:51:04Z</dcterms:created>
  <dcterms:modified xsi:type="dcterms:W3CDTF">2023-01-18T08:28:57Z</dcterms:modified>
  <cp:category/>
</cp:coreProperties>
</file>