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package/2006/relationships/metadata/core-properties" Target="docProps/core.xml" />
  <Relationship Id="rId2" Type="http://schemas.openxmlformats.org/package/2006/relationships/metadata/thumbnail" Target="docProps/thumbnail.wmf" />
  <Relationship Id="rId1" Type="http://schemas.openxmlformats.org/officeDocument/2006/relationships/officeDocument" Target="xl/workbook.xml" />
  <Relationship Id="rId4"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9600" windowHeight="1108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<sst xmlns="http://schemas.openxmlformats.org/spreadsheetml/2006/main" count="221" uniqueCount="111">
  <si>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</si>
  <si>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</si>
  <si>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</si>
  <si>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</si>
  <si>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</si>
  <si>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</si>
  <si>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</si>
  <si>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</si>
  <si>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</si>
  <si>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</si>
  <si>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</si>
  <si>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</si>
  <si>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</si>
  <si>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</si>
  <si>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</si>
  <si>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</si>
  <si>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</si>
  <si>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</si>
  <si>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</si>
  <si>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</si>
  <si>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</si>
  <si>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</si>
  <si>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</si>
  <si>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</si>
  <si>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</si>
  <si>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</si>
  <si>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</si>
  <si>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</si>
  <si>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</si>
  <si>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</si>
  <si>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</si>
  <si>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</si>
  <si>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</si>
  <si>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</si>
  <si>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</si>
  <si>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</si>
  <si>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</si>
  <si>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</si>
  <si>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</si>
  <si>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</si>
  <si>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</si>
  <si>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</si>
  <si>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</si>
  <si>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</si>
  <si>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</si>
  <si>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</si>
  <si>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</si>
  <si>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</si>
  <si>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</si>
  <si>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</si>
  <si>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</si>
  <si>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</si>
  <si>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</si>
  <si>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</si>
  <si>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</si>
  <si>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</si>
  <si>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</si>
  <si>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</si>
  <si>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</si>
  <si>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</si>
  <si>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</si>
  <si>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</si>
  <si>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</si>
  <si>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</si>
  <si>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</si>
  <si>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</si>
  <si>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</si>
  <si>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</si>
  <si>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</si>
  <si>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</si>
  <si>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</si>
  <si>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</si>
  <si>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</si>
  <si>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</si>
  <si>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</si>
  <si>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</si>
  <si>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</si>
  <si>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</si>
  <si>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</si>
  <si>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</si>
  <si>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</si>
  <si>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</si>
  <si>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</si>
  <si>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</si>
  <si>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</si>
  <si>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</si>
  <si>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</si>
  <si>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</si>
  <si>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</si>
  <si>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</si>
  <si>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</si>
  <si>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</si>
  <si>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</si>
  <si>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</si>
  <si>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</si>
  <si>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</si>
  <si>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夕張市</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</si>
  <si>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</si>
  <si>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</si>
  <si>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</si>
  <si>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</si>
  <si>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</si>
  <si>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</si>
  <si>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</si>
  <si>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</si>
  <si>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</si>
  <si>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</si>
  <si>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</si>
  <si>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当市の下水道事業の経営は、使用料以外の収入で賄っている部分があるため、健全・効率的な経営のために、今後は収納率の向上及び経費節減に向けた取り組みを行う必要がある。
</t>
    <rPh sb="1" eb="3">
      <t>トウシ</t>
    </rPh>
    <rPh sb="4" eb="7">
      <t>ゲスイドウ</t>
    </rPh>
    <rPh sb="7" eb="9">
      <t>ジギョウ</t>
    </rPh>
    <rPh sb="10" eb="12">
      <t>ケイエイ</t>
    </rPh>
    <rPh sb="14" eb="16">
      <t>シヨウ</t>
    </rPh>
    <rPh sb="16" eb="17">
      <t>リョウ</t>
    </rPh>
    <rPh sb="17" eb="19">
      <t>イガイ</t>
    </rPh>
    <rPh sb="20" eb="22">
      <t>シュウニュウ</t>
    </rPh>
    <rPh sb="23" eb="24">
      <t>マカナ</t>
    </rPh>
    <rPh sb="28" eb="30">
      <t>ブブン</t>
    </rPh>
    <rPh sb="36" eb="38">
      <t>ケンゼン</t>
    </rPh>
    <rPh sb="39" eb="42">
      <t>コウリツテキ</t>
    </rPh>
    <rPh sb="43" eb="45">
      <t>ケイエイ</t>
    </rPh>
    <rPh sb="50" eb="52">
      <t>コンゴ</t>
    </rPh>
    <rPh sb="53" eb="55">
      <t>シュウノウ</t>
    </rPh>
    <rPh sb="55" eb="56">
      <t>リツ</t>
    </rPh>
    <rPh sb="57" eb="59">
      <t>コウジョウ</t>
    </rPh>
    <rPh sb="59" eb="60">
      <t>オヨ</t>
    </rPh>
    <rPh sb="61" eb="63">
      <t>ケイヒ</t>
    </rPh>
    <rPh sb="63" eb="65">
      <t>セツゲン</t>
    </rPh>
    <rPh sb="66" eb="67">
      <t>ム</t>
    </rPh>
    <rPh sb="69" eb="70">
      <t>ト</t>
    </rPh>
    <rPh sb="71" eb="72">
      <t>ク</t>
    </rPh>
    <rPh sb="74" eb="75">
      <t>オコナ</t>
    </rPh>
    <rPh sb="76" eb="78">
      <t>ヒツヨウ</t>
    </rPh>
    <phoneticPr fontId="4"/>
  </si>
  <si>
    <r>
      <t xml:space="preserve">①　収支状況が改善となるよう、引き続きさらなる経費節減及び収入確保に必要がある。
</t>
    </r>
    <r>
      <rPr>
        <sz val="11"/>
        <rFont val="ＭＳ ゴシック"/>
        <family val="3"/>
        <charset val="128"/>
      </rPr>
      <t>④　類似団体と比較して低い数値で推移している。</t>
    </r>
    <r>
      <rPr>
        <sz val="11"/>
        <color theme="1"/>
        <rFont val="ＭＳ ゴシック"/>
        <family val="3"/>
        <charset val="128"/>
      </rPr>
      <t xml:space="preserve">
⑤　類似団体と比較しても高い数値となっているおり、毎年改善傾向ある。
⑥　地理的要因等によって、類似団体と比較しても高い傾向にある。
⑦　処理水量の減少により、類似団体と比較しても低い数値にある。
⑧　現在処理区域内において、類似団体と比較しても高い数値となっている。
　</t>
    </r>
    <rPh sb="2" eb="4">
      <t>シュウシ</t>
    </rPh>
    <rPh sb="4" eb="6">
      <t>ジョウキョウ</t>
    </rPh>
    <rPh sb="7" eb="9">
      <t>カイゼン</t>
    </rPh>
    <rPh sb="15" eb="16">
      <t>ヒ</t>
    </rPh>
    <rPh sb="17" eb="18">
      <t>ツヅ</t>
    </rPh>
    <rPh sb="23" eb="25">
      <t>ケイヒ</t>
    </rPh>
    <rPh sb="25" eb="27">
      <t>セツゲン</t>
    </rPh>
    <rPh sb="27" eb="28">
      <t>オヨ</t>
    </rPh>
    <rPh sb="29" eb="31">
      <t>シュウニュウ</t>
    </rPh>
    <rPh sb="31" eb="33">
      <t>カクホ</t>
    </rPh>
    <rPh sb="34" eb="36">
      <t>ヒツヨウ</t>
    </rPh>
    <rPh sb="67" eb="69">
      <t>ルイジ</t>
    </rPh>
    <rPh sb="69" eb="71">
      <t>ダンタイ</t>
    </rPh>
    <rPh sb="72" eb="74">
      <t>ヒカク</t>
    </rPh>
    <rPh sb="77" eb="78">
      <t>タカ</t>
    </rPh>
    <rPh sb="79" eb="81">
      <t>スウチ</t>
    </rPh>
    <rPh sb="90" eb="92">
      <t>マイトシ</t>
    </rPh>
    <rPh sb="92" eb="94">
      <t>カイゼン</t>
    </rPh>
    <rPh sb="94" eb="96">
      <t>ケイコウ</t>
    </rPh>
    <rPh sb="102" eb="105">
      <t>チリテキ</t>
    </rPh>
    <rPh sb="105" eb="107">
      <t>ヨウイン</t>
    </rPh>
    <rPh sb="107" eb="108">
      <t>トウ</t>
    </rPh>
    <rPh sb="113" eb="115">
      <t>ルイジ</t>
    </rPh>
    <rPh sb="115" eb="117">
      <t>ダンタイ</t>
    </rPh>
    <rPh sb="118" eb="120">
      <t>ヒカク</t>
    </rPh>
    <rPh sb="123" eb="124">
      <t>タカ</t>
    </rPh>
    <rPh sb="125" eb="127">
      <t>ケイコウ</t>
    </rPh>
    <rPh sb="134" eb="136">
      <t>ショリ</t>
    </rPh>
    <rPh sb="136" eb="138">
      <t>スイリョウ</t>
    </rPh>
    <rPh sb="139" eb="141">
      <t>ゲンショウ</t>
    </rPh>
    <rPh sb="145" eb="147">
      <t>ルイジ</t>
    </rPh>
    <rPh sb="147" eb="149">
      <t>ダンタイ</t>
    </rPh>
    <rPh sb="150" eb="152">
      <t>ヒカク</t>
    </rPh>
    <rPh sb="155" eb="156">
      <t>ヒク</t>
    </rPh>
    <rPh sb="157" eb="159">
      <t>スウチ</t>
    </rPh>
    <rPh sb="166" eb="168">
      <t>ゲンザイ</t>
    </rPh>
    <rPh sb="168" eb="170">
      <t>ショリ</t>
    </rPh>
    <rPh sb="170" eb="173">
      <t>クイキナイ</t>
    </rPh>
    <rPh sb="178" eb="180">
      <t>ルイジ</t>
    </rPh>
    <rPh sb="180" eb="182">
      <t>ダンタイ</t>
    </rPh>
    <rPh sb="183" eb="185">
      <t>ヒカク</t>
    </rPh>
    <rPh sb="188" eb="189">
      <t>タカ</t>
    </rPh>
    <rPh sb="190" eb="192">
      <t>スウチ</t>
    </rPh>
    <phoneticPr fontId="4"/>
  </si>
  <si>
    <r>
      <t>③　類似団体平均を下回っている。
　管渠については、法定耐用年数が経過するまで期間があるが、今後、計画的な更新を検討する必要がある。
　</t>
    </r>
    <r>
      <rPr>
        <sz val="11"/>
        <color rgb="FFFF0000"/>
        <rFont val="ＭＳ ゴシック"/>
        <family val="3"/>
        <charset val="128"/>
      </rPr>
      <t/>
    </r>
    <rPh sb="2" eb="4">
      <t>ルイジ</t>
    </rPh>
    <rPh sb="4" eb="6">
      <t>ダンタイ</t>
    </rPh>
    <rPh sb="6" eb="8">
      <t>ヘイキン</t>
    </rPh>
    <rPh sb="9" eb="11">
      <t>シタマワ</t>
    </rPh>
    <rPh sb="18" eb="19">
      <t>カン</t>
    </rPh>
    <rPh sb="19" eb="20">
      <t>キョ</t>
    </rPh>
    <rPh sb="26" eb="28">
      <t>ホウテイ</t>
    </rPh>
    <rPh sb="28" eb="30">
      <t>タイヨウ</t>
    </rPh>
    <rPh sb="30" eb="32">
      <t>ネンスウ</t>
    </rPh>
    <rPh sb="33" eb="35">
      <t>ケイカ</t>
    </rPh>
    <rPh sb="39" eb="41">
      <t>キカン</t>
    </rPh>
    <rPh sb="46" eb="48">
      <t>コンゴ</t>
    </rPh>
    <rPh sb="49" eb="51">
      <t>ケイカク</t>
    </rPh>
    <rPh sb="51" eb="52">
      <t>テキ</t>
    </rPh>
    <rPh sb="53" eb="55">
      <t>コウシン</t>
    </rPh>
    <rPh sb="56" eb="58">
      <t>ケントウ</t>
    </rPh>
    <rPh sb="60" eb="6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</si>
</sst>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582400"/>
        <c:axId val="4458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44582400"/>
        <c:axId val="44584320"/>
      </c:lineChart>
      <c:dateAx>
        <c:axId val="44582400"/>
        <c:scaling>
          <c:orientation val="minMax"/>
        </c:scaling>
        <c:delete val="1"/>
        <c:axPos val="b"/>
        <c:numFmt formatCode="ge" sourceLinked="1"/>
        <c:majorTickMark val="none"/>
        <c:minorTickMark val="none"/>
        <c:tickLblPos val="none"/>
        <c:crossAx val="44584320"/>
        <c:crosses val="autoZero"/>
        <c:auto val="1"/>
        <c:lblOffset val="100"/>
        <c:baseTimeUnit val="years"/>
      </c:dateAx>
      <c:valAx>
        <c:axId val="4458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8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24.07</c:v>
                </c:pt>
                <c:pt idx="1">
                  <c:v>20.93</c:v>
                </c:pt>
                <c:pt idx="2">
                  <c:v>27.04</c:v>
                </c:pt>
                <c:pt idx="3">
                  <c:v>31.02</c:v>
                </c:pt>
                <c:pt idx="4">
                  <c:v>33.24</c:v>
                </c:pt>
              </c:numCache>
            </c:numRef>
          </c:val>
        </c:ser>
        <c:dLbls>
          <c:showLegendKey val="0"/>
          <c:showVal val="0"/>
          <c:showCatName val="0"/>
          <c:showSerName val="0"/>
          <c:showPercent val="0"/>
          <c:showBubbleSize val="0"/>
        </c:dLbls>
        <c:gapWidth val="150"/>
        <c:axId val="46744320"/>
        <c:axId val="4674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46744320"/>
        <c:axId val="46746240"/>
      </c:lineChart>
      <c:dateAx>
        <c:axId val="46744320"/>
        <c:scaling>
          <c:orientation val="minMax"/>
        </c:scaling>
        <c:delete val="1"/>
        <c:axPos val="b"/>
        <c:numFmt formatCode="ge" sourceLinked="1"/>
        <c:majorTickMark val="none"/>
        <c:minorTickMark val="none"/>
        <c:tickLblPos val="none"/>
        <c:crossAx val="46746240"/>
        <c:crosses val="autoZero"/>
        <c:auto val="1"/>
        <c:lblOffset val="100"/>
        <c:baseTimeUnit val="years"/>
      </c:dateAx>
      <c:valAx>
        <c:axId val="4674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86.41</c:v>
                </c:pt>
                <c:pt idx="1">
                  <c:v>86.83</c:v>
                </c:pt>
                <c:pt idx="2">
                  <c:v>87.69</c:v>
                </c:pt>
                <c:pt idx="3">
                  <c:v>87.81</c:v>
                </c:pt>
                <c:pt idx="4">
                  <c:v>88.69</c:v>
                </c:pt>
              </c:numCache>
            </c:numRef>
          </c:val>
        </c:ser>
        <c:dLbls>
          <c:showLegendKey val="0"/>
          <c:showVal val="0"/>
          <c:showCatName val="0"/>
          <c:showSerName val="0"/>
          <c:showPercent val="0"/>
          <c:showBubbleSize val="0"/>
        </c:dLbls>
        <c:gapWidth val="150"/>
        <c:axId val="46903680"/>
        <c:axId val="4690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46903680"/>
        <c:axId val="46905600"/>
      </c:lineChart>
      <c:dateAx>
        <c:axId val="46903680"/>
        <c:scaling>
          <c:orientation val="minMax"/>
        </c:scaling>
        <c:delete val="1"/>
        <c:axPos val="b"/>
        <c:numFmt formatCode="ge" sourceLinked="1"/>
        <c:majorTickMark val="none"/>
        <c:minorTickMark val="none"/>
        <c:tickLblPos val="none"/>
        <c:crossAx val="46905600"/>
        <c:crosses val="autoZero"/>
        <c:auto val="1"/>
        <c:lblOffset val="100"/>
        <c:baseTimeUnit val="years"/>
      </c:dateAx>
      <c:valAx>
        <c:axId val="4690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0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93</c:v>
                </c:pt>
                <c:pt idx="1">
                  <c:v>92.81</c:v>
                </c:pt>
                <c:pt idx="2">
                  <c:v>92.28</c:v>
                </c:pt>
                <c:pt idx="3">
                  <c:v>91.25</c:v>
                </c:pt>
                <c:pt idx="4">
                  <c:v>91.43</c:v>
                </c:pt>
              </c:numCache>
            </c:numRef>
          </c:val>
        </c:ser>
        <c:dLbls>
          <c:showLegendKey val="0"/>
          <c:showVal val="0"/>
          <c:showCatName val="0"/>
          <c:showSerName val="0"/>
          <c:showPercent val="0"/>
          <c:showBubbleSize val="0"/>
        </c:dLbls>
        <c:gapWidth val="150"/>
        <c:axId val="44999040"/>
        <c:axId val="4500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999040"/>
        <c:axId val="45001344"/>
      </c:lineChart>
      <c:dateAx>
        <c:axId val="44999040"/>
        <c:scaling>
          <c:orientation val="minMax"/>
        </c:scaling>
        <c:delete val="1"/>
        <c:axPos val="b"/>
        <c:numFmt formatCode="ge" sourceLinked="1"/>
        <c:majorTickMark val="none"/>
        <c:minorTickMark val="none"/>
        <c:tickLblPos val="none"/>
        <c:crossAx val="45001344"/>
        <c:crosses val="autoZero"/>
        <c:auto val="1"/>
        <c:lblOffset val="100"/>
        <c:baseTimeUnit val="years"/>
      </c:dateAx>
      <c:valAx>
        <c:axId val="4500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9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766144"/>
        <c:axId val="4591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766144"/>
        <c:axId val="45910656"/>
      </c:lineChart>
      <c:dateAx>
        <c:axId val="45766144"/>
        <c:scaling>
          <c:orientation val="minMax"/>
        </c:scaling>
        <c:delete val="1"/>
        <c:axPos val="b"/>
        <c:numFmt formatCode="ge" sourceLinked="1"/>
        <c:majorTickMark val="none"/>
        <c:minorTickMark val="none"/>
        <c:tickLblPos val="none"/>
        <c:crossAx val="45910656"/>
        <c:crosses val="autoZero"/>
        <c:auto val="1"/>
        <c:lblOffset val="100"/>
        <c:baseTimeUnit val="years"/>
      </c:dateAx>
      <c:valAx>
        <c:axId val="4591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569728"/>
        <c:axId val="4679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569728"/>
        <c:axId val="46797184"/>
      </c:lineChart>
      <c:dateAx>
        <c:axId val="46569728"/>
        <c:scaling>
          <c:orientation val="minMax"/>
        </c:scaling>
        <c:delete val="1"/>
        <c:axPos val="b"/>
        <c:numFmt formatCode="ge" sourceLinked="1"/>
        <c:majorTickMark val="none"/>
        <c:minorTickMark val="none"/>
        <c:tickLblPos val="none"/>
        <c:crossAx val="46797184"/>
        <c:crosses val="autoZero"/>
        <c:auto val="1"/>
        <c:lblOffset val="100"/>
        <c:baseTimeUnit val="years"/>
      </c:dateAx>
      <c:valAx>
        <c:axId val="4679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140096"/>
        <c:axId val="971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140096"/>
        <c:axId val="97168384"/>
      </c:lineChart>
      <c:dateAx>
        <c:axId val="97140096"/>
        <c:scaling>
          <c:orientation val="minMax"/>
        </c:scaling>
        <c:delete val="1"/>
        <c:axPos val="b"/>
        <c:numFmt formatCode="ge" sourceLinked="1"/>
        <c:majorTickMark val="none"/>
        <c:minorTickMark val="none"/>
        <c:tickLblPos val="none"/>
        <c:crossAx val="97168384"/>
        <c:crosses val="autoZero"/>
        <c:auto val="1"/>
        <c:lblOffset val="100"/>
        <c:baseTimeUnit val="years"/>
      </c:dateAx>
      <c:valAx>
        <c:axId val="971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319040"/>
        <c:axId val="10545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319040"/>
        <c:axId val="105453824"/>
      </c:lineChart>
      <c:dateAx>
        <c:axId val="105319040"/>
        <c:scaling>
          <c:orientation val="minMax"/>
        </c:scaling>
        <c:delete val="1"/>
        <c:axPos val="b"/>
        <c:numFmt formatCode="ge" sourceLinked="1"/>
        <c:majorTickMark val="none"/>
        <c:minorTickMark val="none"/>
        <c:tickLblPos val="none"/>
        <c:crossAx val="105453824"/>
        <c:crosses val="autoZero"/>
        <c:auto val="1"/>
        <c:lblOffset val="100"/>
        <c:baseTimeUnit val="years"/>
      </c:dateAx>
      <c:valAx>
        <c:axId val="1054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1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formatCode="#,##0.00;&quot;△&quot;#,##0.00;&quot;-&quot;">
                  <c:v>141.66</c:v>
                </c:pt>
                <c:pt idx="3" formatCode="#,##0.00;&quot;△&quot;#,##0.00;&quot;-&quot;">
                  <c:v>89.4</c:v>
                </c:pt>
                <c:pt idx="4" formatCode="#,##0.00;&quot;△&quot;#,##0.00;&quot;-&quot;">
                  <c:v>47.31</c:v>
                </c:pt>
              </c:numCache>
            </c:numRef>
          </c:val>
        </c:ser>
        <c:dLbls>
          <c:showLegendKey val="0"/>
          <c:showVal val="0"/>
          <c:showCatName val="0"/>
          <c:showSerName val="0"/>
          <c:showPercent val="0"/>
          <c:showBubbleSize val="0"/>
        </c:dLbls>
        <c:gapWidth val="150"/>
        <c:axId val="105698816"/>
        <c:axId val="10570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105698816"/>
        <c:axId val="105701376"/>
      </c:lineChart>
      <c:dateAx>
        <c:axId val="105698816"/>
        <c:scaling>
          <c:orientation val="minMax"/>
        </c:scaling>
        <c:delete val="1"/>
        <c:axPos val="b"/>
        <c:numFmt formatCode="ge" sourceLinked="1"/>
        <c:majorTickMark val="none"/>
        <c:minorTickMark val="none"/>
        <c:tickLblPos val="none"/>
        <c:crossAx val="105701376"/>
        <c:crosses val="autoZero"/>
        <c:auto val="1"/>
        <c:lblOffset val="100"/>
        <c:baseTimeUnit val="years"/>
      </c:dateAx>
      <c:valAx>
        <c:axId val="1057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9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72.38</c:v>
                </c:pt>
                <c:pt idx="1">
                  <c:v>75.17</c:v>
                </c:pt>
                <c:pt idx="2">
                  <c:v>77.48</c:v>
                </c:pt>
                <c:pt idx="3">
                  <c:v>81.64</c:v>
                </c:pt>
                <c:pt idx="4">
                  <c:v>83.7</c:v>
                </c:pt>
              </c:numCache>
            </c:numRef>
          </c:val>
        </c:ser>
        <c:dLbls>
          <c:showLegendKey val="0"/>
          <c:showVal val="0"/>
          <c:showCatName val="0"/>
          <c:showSerName val="0"/>
          <c:showPercent val="0"/>
          <c:showBubbleSize val="0"/>
        </c:dLbls>
        <c:gapWidth val="150"/>
        <c:axId val="105916672"/>
        <c:axId val="1064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105916672"/>
        <c:axId val="106417152"/>
      </c:lineChart>
      <c:dateAx>
        <c:axId val="105916672"/>
        <c:scaling>
          <c:orientation val="minMax"/>
        </c:scaling>
        <c:delete val="1"/>
        <c:axPos val="b"/>
        <c:numFmt formatCode="ge" sourceLinked="1"/>
        <c:majorTickMark val="none"/>
        <c:minorTickMark val="none"/>
        <c:tickLblPos val="none"/>
        <c:crossAx val="106417152"/>
        <c:crosses val="autoZero"/>
        <c:auto val="1"/>
        <c:lblOffset val="100"/>
        <c:baseTimeUnit val="years"/>
      </c:dateAx>
      <c:valAx>
        <c:axId val="1064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372.14</c:v>
                </c:pt>
                <c:pt idx="1">
                  <c:v>350.14</c:v>
                </c:pt>
                <c:pt idx="2">
                  <c:v>306.06</c:v>
                </c:pt>
                <c:pt idx="3">
                  <c:v>297.04000000000002</c:v>
                </c:pt>
                <c:pt idx="4">
                  <c:v>320.20999999999998</c:v>
                </c:pt>
              </c:numCache>
            </c:numRef>
          </c:val>
        </c:ser>
        <c:dLbls>
          <c:showLegendKey val="0"/>
          <c:showVal val="0"/>
          <c:showCatName val="0"/>
          <c:showSerName val="0"/>
          <c:showPercent val="0"/>
          <c:showBubbleSize val="0"/>
        </c:dLbls>
        <c:gapWidth val="150"/>
        <c:axId val="46638208"/>
        <c:axId val="4664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46638208"/>
        <c:axId val="46640128"/>
      </c:lineChart>
      <c:dateAx>
        <c:axId val="46638208"/>
        <c:scaling>
          <c:orientation val="minMax"/>
        </c:scaling>
        <c:delete val="1"/>
        <c:axPos val="b"/>
        <c:numFmt formatCode="ge" sourceLinked="1"/>
        <c:majorTickMark val="none"/>
        <c:minorTickMark val="none"/>
        <c:tickLblPos val="none"/>
        <c:crossAx val="46640128"/>
        <c:crosses val="autoZero"/>
        <c:auto val="1"/>
        <c:lblOffset val="100"/>
        <c:baseTimeUnit val="years"/>
      </c:dateAx>
      <c:valAx>
        <c:axId val="4664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3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Q4" zoomScale="75" zoomScaleNormal="75" workbookViewId="0">
      <selection activeCell="CC57" sqref="CC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北海道　夕張市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9056</v>
      </c>
      <c r="AM8" s="64"/>
      <c r="AN8" s="64"/>
      <c r="AO8" s="64"/>
      <c r="AP8" s="64"/>
      <c r="AQ8" s="64"/>
      <c r="AR8" s="64"/>
      <c r="AS8" s="64"/>
      <c r="AT8" s="63">
        <f>データ!S6</f>
        <v>763.07</v>
      </c>
      <c r="AU8" s="63"/>
      <c r="AV8" s="63"/>
      <c r="AW8" s="63"/>
      <c r="AX8" s="63"/>
      <c r="AY8" s="63"/>
      <c r="AZ8" s="63"/>
      <c r="BA8" s="63"/>
      <c r="BB8" s="63">
        <f>データ!T6</f>
        <v>11.87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28.02</v>
      </c>
      <c r="Q10" s="63"/>
      <c r="R10" s="63"/>
      <c r="S10" s="63"/>
      <c r="T10" s="63"/>
      <c r="U10" s="63"/>
      <c r="V10" s="63"/>
      <c r="W10" s="63">
        <f>データ!P6</f>
        <v>54.76</v>
      </c>
      <c r="X10" s="63"/>
      <c r="Y10" s="63"/>
      <c r="Z10" s="63"/>
      <c r="AA10" s="63"/>
      <c r="AB10" s="63"/>
      <c r="AC10" s="63"/>
      <c r="AD10" s="64">
        <f>データ!Q6</f>
        <v>5008</v>
      </c>
      <c r="AE10" s="64"/>
      <c r="AF10" s="64"/>
      <c r="AG10" s="64"/>
      <c r="AH10" s="64"/>
      <c r="AI10" s="64"/>
      <c r="AJ10" s="64"/>
      <c r="AK10" s="2"/>
      <c r="AL10" s="64">
        <f>データ!U6</f>
        <v>2529</v>
      </c>
      <c r="AM10" s="64"/>
      <c r="AN10" s="64"/>
      <c r="AO10" s="64"/>
      <c r="AP10" s="64"/>
      <c r="AQ10" s="64"/>
      <c r="AR10" s="64"/>
      <c r="AS10" s="64"/>
      <c r="AT10" s="63">
        <f>データ!V6</f>
        <v>2.48</v>
      </c>
      <c r="AU10" s="63"/>
      <c r="AV10" s="63"/>
      <c r="AW10" s="63"/>
      <c r="AX10" s="63"/>
      <c r="AY10" s="63"/>
      <c r="AZ10" s="63"/>
      <c r="BA10" s="63"/>
      <c r="BB10" s="63">
        <f>データ!W6</f>
        <v>1019.76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108</v>
      </c>
      <c r="BM66" s="82"/>
      <c r="BN66" s="82"/>
      <c r="BO66" s="82"/>
      <c r="BP66" s="82"/>
      <c r="BQ66" s="82"/>
      <c r="BR66" s="82"/>
      <c r="BS66" s="82"/>
      <c r="BT66" s="82"/>
      <c r="BU66" s="82"/>
      <c r="BV66" s="82"/>
      <c r="BW66" s="82"/>
      <c r="BX66" s="82"/>
      <c r="BY66" s="82"/>
      <c r="BZ66" s="8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81"/>
      <c r="BM79" s="82"/>
      <c r="BN79" s="82"/>
      <c r="BO79" s="82"/>
      <c r="BP79" s="82"/>
      <c r="BQ79" s="82"/>
      <c r="BR79" s="82"/>
      <c r="BS79" s="82"/>
      <c r="BT79" s="82"/>
      <c r="BU79" s="82"/>
      <c r="BV79" s="82"/>
      <c r="BW79" s="82"/>
      <c r="BX79" s="82"/>
      <c r="BY79" s="82"/>
      <c r="BZ79" s="83"/>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81"/>
      <c r="BM80" s="82"/>
      <c r="BN80" s="82"/>
      <c r="BO80" s="82"/>
      <c r="BP80" s="82"/>
      <c r="BQ80" s="82"/>
      <c r="BR80" s="82"/>
      <c r="BS80" s="82"/>
      <c r="BT80" s="82"/>
      <c r="BU80" s="82"/>
      <c r="BV80" s="82"/>
      <c r="BW80" s="82"/>
      <c r="BX80" s="82"/>
      <c r="BY80" s="82"/>
      <c r="BZ80" s="83"/>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12092</v>
      </c>
      <c r="D6" s="31">
        <f t="shared" si="3"/>
        <v>47</v>
      </c>
      <c r="E6" s="31">
        <f t="shared" si="3"/>
        <v>17</v>
      </c>
      <c r="F6" s="31">
        <f t="shared" si="3"/>
        <v>1</v>
      </c>
      <c r="G6" s="31">
        <f t="shared" si="3"/>
        <v>0</v>
      </c>
      <c r="H6" s="31" t="str">
        <f t="shared" si="3"/>
        <v>北海道　夕張市</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28.02</v>
      </c>
      <c r="P6" s="32">
        <f t="shared" si="3"/>
        <v>54.76</v>
      </c>
      <c r="Q6" s="32">
        <f t="shared" si="3"/>
        <v>5008</v>
      </c>
      <c r="R6" s="32">
        <f t="shared" si="3"/>
        <v>9056</v>
      </c>
      <c r="S6" s="32">
        <f t="shared" si="3"/>
        <v>763.07</v>
      </c>
      <c r="T6" s="32">
        <f t="shared" si="3"/>
        <v>11.87</v>
      </c>
      <c r="U6" s="32">
        <f t="shared" si="3"/>
        <v>2529</v>
      </c>
      <c r="V6" s="32">
        <f t="shared" si="3"/>
        <v>2.48</v>
      </c>
      <c r="W6" s="32">
        <f t="shared" si="3"/>
        <v>1019.76</v>
      </c>
      <c r="X6" s="33">
        <f>IF(X7="",NA(),X7)</f>
        <v>93</v>
      </c>
      <c r="Y6" s="33">
        <f t="shared" ref="Y6:AG6" si="4">IF(Y7="",NA(),Y7)</f>
        <v>92.81</v>
      </c>
      <c r="Z6" s="33">
        <f t="shared" si="4"/>
        <v>92.28</v>
      </c>
      <c r="AA6" s="33">
        <f t="shared" si="4"/>
        <v>91.25</v>
      </c>
      <c r="AB6" s="33">
        <f t="shared" si="4"/>
        <v>91.43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3">
        <f t="shared" si="7"/>
        <v>141.66</v>
      </c>
      <c r="BH6" s="33">
        <f t="shared" si="7"/>
        <v>89.4</v>
      </c>
      <c r="BI6" s="33">
        <f t="shared" si="7"/>
        <v>47.31</v>
      </c>
      <c r="BJ6" s="33">
        <f t="shared" si="7"/>
        <v>1365.62</v>
      </c>
      <c r="BK6" s="33">
        <f t="shared" si="7"/>
        <v>1309.43</v>
      </c>
      <c r="BL6" s="33">
        <f t="shared" si="7"/>
        <v>1306.92</v>
      </c>
      <c r="BM6" s="33">
        <f t="shared" si="7"/>
        <v>1203.71</v>
      </c>
      <c r="BN6" s="33">
        <f t="shared" si="7"/>
        <v>1162.3599999999999</v>
      </c>
      <c r="BO6" s="32" t="str">
        <f>IF(BO7="","",IF(BO7="-","【-】","【"&amp;SUBSTITUTE(TEXT(BO7,"#,##0.00"),"-","△")&amp;"】"))</f>
        <v>【763.62】</v>
      </c>
      <c r="BP6" s="33">
        <f>IF(BP7="",NA(),BP7)</f>
        <v>72.38</v>
      </c>
      <c r="BQ6" s="33">
        <f t="shared" ref="BQ6:BY6" si="8">IF(BQ7="",NA(),BQ7)</f>
        <v>75.17</v>
      </c>
      <c r="BR6" s="33">
        <f t="shared" si="8"/>
        <v>77.48</v>
      </c>
      <c r="BS6" s="33">
        <f t="shared" si="8"/>
        <v>81.64</v>
      </c>
      <c r="BT6" s="33">
        <f t="shared" si="8"/>
        <v>83.7</v>
      </c>
      <c r="BU6" s="33">
        <f t="shared" si="8"/>
        <v>65.98</v>
      </c>
      <c r="BV6" s="33">
        <f t="shared" si="8"/>
        <v>67.59</v>
      </c>
      <c r="BW6" s="33">
        <f t="shared" si="8"/>
        <v>68.510000000000005</v>
      </c>
      <c r="BX6" s="33">
        <f t="shared" si="8"/>
        <v>69.739999999999995</v>
      </c>
      <c r="BY6" s="33">
        <f t="shared" si="8"/>
        <v>68.209999999999994</v>
      </c>
      <c r="BZ6" s="32" t="str">
        <f>IF(BZ7="","",IF(BZ7="-","【-】","【"&amp;SUBSTITUTE(TEXT(BZ7,"#,##0.00"),"-","△")&amp;"】"))</f>
        <v>【98.53】</v>
      </c>
      <c r="CA6" s="33">
        <f>IF(CA7="",NA(),CA7)</f>
        <v>372.14</v>
      </c>
      <c r="CB6" s="33">
        <f t="shared" ref="CB6:CJ6" si="9">IF(CB7="",NA(),CB7)</f>
        <v>350.14</v>
      </c>
      <c r="CC6" s="33">
        <f t="shared" si="9"/>
        <v>306.06</v>
      </c>
      <c r="CD6" s="33">
        <f t="shared" si="9"/>
        <v>297.04000000000002</v>
      </c>
      <c r="CE6" s="33">
        <f t="shared" si="9"/>
        <v>320.20999999999998</v>
      </c>
      <c r="CF6" s="33">
        <f t="shared" si="9"/>
        <v>258.83</v>
      </c>
      <c r="CG6" s="33">
        <f t="shared" si="9"/>
        <v>251.88</v>
      </c>
      <c r="CH6" s="33">
        <f t="shared" si="9"/>
        <v>247.43</v>
      </c>
      <c r="CI6" s="33">
        <f t="shared" si="9"/>
        <v>248.89</v>
      </c>
      <c r="CJ6" s="33">
        <f t="shared" si="9"/>
        <v>250.84</v>
      </c>
      <c r="CK6" s="32" t="str">
        <f>IF(CK7="","",IF(CK7="-","【-】","【"&amp;SUBSTITUTE(TEXT(CK7,"#,##0.00"),"-","△")&amp;"】"))</f>
        <v>【139.70】</v>
      </c>
      <c r="CL6" s="33">
        <f>IF(CL7="",NA(),CL7)</f>
        <v>24.07</v>
      </c>
      <c r="CM6" s="33">
        <f t="shared" ref="CM6:CU6" si="10">IF(CM7="",NA(),CM7)</f>
        <v>20.93</v>
      </c>
      <c r="CN6" s="33">
        <f t="shared" si="10"/>
        <v>27.04</v>
      </c>
      <c r="CO6" s="33">
        <f t="shared" si="10"/>
        <v>31.02</v>
      </c>
      <c r="CP6" s="33">
        <f t="shared" si="10"/>
        <v>33.24</v>
      </c>
      <c r="CQ6" s="33">
        <f t="shared" si="10"/>
        <v>50.74</v>
      </c>
      <c r="CR6" s="33">
        <f t="shared" si="10"/>
        <v>49.29</v>
      </c>
      <c r="CS6" s="33">
        <f t="shared" si="10"/>
        <v>50.32</v>
      </c>
      <c r="CT6" s="33">
        <f t="shared" si="10"/>
        <v>49.89</v>
      </c>
      <c r="CU6" s="33">
        <f t="shared" si="10"/>
        <v>49.39</v>
      </c>
      <c r="CV6" s="32" t="str">
        <f>IF(CV7="","",IF(CV7="-","【-】","【"&amp;SUBSTITUTE(TEXT(CV7,"#,##0.00"),"-","△")&amp;"】"))</f>
        <v>【60.01】</v>
      </c>
      <c r="CW6" s="33">
        <f>IF(CW7="",NA(),CW7)</f>
        <v>86.41</v>
      </c>
      <c r="CX6" s="33">
        <f t="shared" ref="CX6:DF6" si="11">IF(CX7="",NA(),CX7)</f>
        <v>86.83</v>
      </c>
      <c r="CY6" s="33">
        <f t="shared" si="11"/>
        <v>87.69</v>
      </c>
      <c r="CZ6" s="33">
        <f t="shared" si="11"/>
        <v>87.81</v>
      </c>
      <c r="DA6" s="33">
        <f t="shared" si="11"/>
        <v>88.69</v>
      </c>
      <c r="DB6" s="33">
        <f t="shared" si="11"/>
        <v>85.1</v>
      </c>
      <c r="DC6" s="33">
        <f t="shared" si="11"/>
        <v>84.31</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0.09</v>
      </c>
      <c r="EJ6" s="33">
        <f t="shared" si="14"/>
        <v>7.0000000000000007E-2</v>
      </c>
      <c r="EK6" s="33">
        <f t="shared" si="14"/>
        <v>0.14000000000000001</v>
      </c>
      <c r="EL6" s="33">
        <f t="shared" si="14"/>
        <v>0.03</v>
      </c>
      <c r="EM6" s="33">
        <f t="shared" si="14"/>
        <v>0.15</v>
      </c>
      <c r="EN6" s="32" t="str">
        <f>IF(EN7="","",IF(EN7="-","【-】","【"&amp;SUBSTITUTE(TEXT(EN7,"#,##0.00"),"-","△")&amp;"】"))</f>
        <v>【0.23】</v>
      </c>
    </row>
    <row r="7" spans="1:144" s="34" customFormat="1" x14ac:dyDescent="0.15">
      <c r="A7" s="26"/>
      <c r="B7" s="35">
        <v>2015</v>
      </c>
      <c r="C7" s="35">
        <v>12092</v>
      </c>
      <c r="D7" s="35">
        <v>47</v>
      </c>
      <c r="E7" s="35">
        <v>17</v>
      </c>
      <c r="F7" s="35">
        <v>1</v>
      </c>
      <c r="G7" s="35">
        <v>0</v>
      </c>
      <c r="H7" s="35" t="s">
        <v>96</v>
      </c>
      <c r="I7" s="35" t="s">
        <v>97</v>
      </c>
      <c r="J7" s="35" t="s">
        <v>98</v>
      </c>
      <c r="K7" s="35" t="s">
        <v>99</v>
      </c>
      <c r="L7" s="35" t="s">
        <v>100</v>
      </c>
      <c r="M7" s="36" t="s">
        <v>101</v>
      </c>
      <c r="N7" s="36" t="s">
        <v>102</v>
      </c>
      <c r="O7" s="36">
        <v>28.02</v>
      </c>
      <c r="P7" s="36">
        <v>54.76</v>
      </c>
      <c r="Q7" s="36">
        <v>5008</v>
      </c>
      <c r="R7" s="36">
        <v>9056</v>
      </c>
      <c r="S7" s="36">
        <v>763.07</v>
      </c>
      <c r="T7" s="36">
        <v>11.87</v>
      </c>
      <c r="U7" s="36">
        <v>2529</v>
      </c>
      <c r="V7" s="36">
        <v>2.48</v>
      </c>
      <c r="W7" s="36">
        <v>1019.76</v>
      </c>
      <c r="X7" s="36">
        <v>93</v>
      </c>
      <c r="Y7" s="36">
        <v>92.81</v>
      </c>
      <c r="Z7" s="36">
        <v>92.28</v>
      </c>
      <c r="AA7" s="36">
        <v>91.25</v>
      </c>
      <c r="AB7" s="36">
        <v>91.43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141.66</v>
      </c>
      <c r="BH7" s="36">
        <v>89.4</v>
      </c>
      <c r="BI7" s="36">
        <v>47.31</v>
      </c>
      <c r="BJ7" s="36">
        <v>1365.62</v>
      </c>
      <c r="BK7" s="36">
        <v>1309.43</v>
      </c>
      <c r="BL7" s="36">
        <v>1306.92</v>
      </c>
      <c r="BM7" s="36">
        <v>1203.71</v>
      </c>
      <c r="BN7" s="36">
        <v>1162.3599999999999</v>
      </c>
      <c r="BO7" s="36">
        <v>763.62</v>
      </c>
      <c r="BP7" s="36">
        <v>72.38</v>
      </c>
      <c r="BQ7" s="36">
        <v>75.17</v>
      </c>
      <c r="BR7" s="36">
        <v>77.48</v>
      </c>
      <c r="BS7" s="36">
        <v>81.64</v>
      </c>
      <c r="BT7" s="36">
        <v>83.7</v>
      </c>
      <c r="BU7" s="36">
        <v>65.98</v>
      </c>
      <c r="BV7" s="36">
        <v>67.59</v>
      </c>
      <c r="BW7" s="36">
        <v>68.510000000000005</v>
      </c>
      <c r="BX7" s="36">
        <v>69.739999999999995</v>
      </c>
      <c r="BY7" s="36">
        <v>68.209999999999994</v>
      </c>
      <c r="BZ7" s="36">
        <v>98.53</v>
      </c>
      <c r="CA7" s="36">
        <v>372.14</v>
      </c>
      <c r="CB7" s="36">
        <v>350.14</v>
      </c>
      <c r="CC7" s="36">
        <v>306.06</v>
      </c>
      <c r="CD7" s="36">
        <v>297.04000000000002</v>
      </c>
      <c r="CE7" s="36">
        <v>320.20999999999998</v>
      </c>
      <c r="CF7" s="36">
        <v>258.83</v>
      </c>
      <c r="CG7" s="36">
        <v>251.88</v>
      </c>
      <c r="CH7" s="36">
        <v>247.43</v>
      </c>
      <c r="CI7" s="36">
        <v>248.89</v>
      </c>
      <c r="CJ7" s="36">
        <v>250.84</v>
      </c>
      <c r="CK7" s="36">
        <v>139.69999999999999</v>
      </c>
      <c r="CL7" s="36">
        <v>24.07</v>
      </c>
      <c r="CM7" s="36">
        <v>20.93</v>
      </c>
      <c r="CN7" s="36">
        <v>27.04</v>
      </c>
      <c r="CO7" s="36">
        <v>31.02</v>
      </c>
      <c r="CP7" s="36">
        <v>33.24</v>
      </c>
      <c r="CQ7" s="36">
        <v>50.74</v>
      </c>
      <c r="CR7" s="36">
        <v>49.29</v>
      </c>
      <c r="CS7" s="36">
        <v>50.32</v>
      </c>
      <c r="CT7" s="36">
        <v>49.89</v>
      </c>
      <c r="CU7" s="36">
        <v>49.39</v>
      </c>
      <c r="CV7" s="36">
        <v>60.01</v>
      </c>
      <c r="CW7" s="36">
        <v>86.41</v>
      </c>
      <c r="CX7" s="36">
        <v>86.83</v>
      </c>
      <c r="CY7" s="36">
        <v>87.69</v>
      </c>
      <c r="CZ7" s="36">
        <v>87.81</v>
      </c>
      <c r="DA7" s="36">
        <v>88.69</v>
      </c>
      <c r="DB7" s="36">
        <v>85.1</v>
      </c>
      <c r="DC7" s="36">
        <v>84.31</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0.09</v>
      </c>
      <c r="EJ7" s="36">
        <v>7.0000000000000007E-2</v>
      </c>
      <c r="EK7" s="36">
        <v>0.14000000000000001</v>
      </c>
      <c r="EL7" s="36">
        <v>0.03</v>
      </c>
      <c r="EM7" s="36">
        <v>0.15</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2017-02-14T00:55:39Z</cp:lastPrinted>
  <dcterms:created xsi:type="dcterms:W3CDTF">2017-02-08T02:43:06Z</dcterms:created>
  <dcterms:modified xsi:type="dcterms:W3CDTF">2017-02-14T00:55:40Z</dcterms:modified>
  <cp:category/>
</cp:coreProperties>
</file>