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1725\Desktop\【照会：10.10（火）〆】令和３年度財政状況資料集の作成について（２回目再出力後）\提出\"/>
    </mc:Choice>
  </mc:AlternateContent>
  <xr:revisionPtr revIDLastSave="0" documentId="13_ncr:1_{CFAD8AD4-6809-4FEB-B1AB-974A4430C8D2}"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AM35" i="10"/>
  <c r="C35" i="10"/>
  <c r="CO34" i="10"/>
  <c r="U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AM34" i="10" s="1"/>
  <c r="BE34" i="10"/>
  <c r="BE35" i="10" s="1"/>
  <c r="BW34" i="10" l="1"/>
  <c r="BW35" i="10" s="1"/>
</calcChain>
</file>

<file path=xl/sharedStrings.xml><?xml version="1.0" encoding="utf-8"?>
<sst xmlns="http://schemas.openxmlformats.org/spreadsheetml/2006/main" count="1142" uniqueCount="598">
  <si>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</si>
  <si>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</si>
  <si>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</si>
  <si>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</si>
  <si>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</si>
  <si>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</si>
  <si>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</si>
  <si>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</si>
  <si>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</si>
  <si>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</si>
  <si>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</si>
  <si>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</si>
  <si>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</si>
  <si>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</si>
  <si>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</si>
  <si>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</si>
  <si>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</si>
  <si>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</si>
  <si>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</si>
  <si>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</si>
  <si>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</si>
  <si>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</si>
  <si>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</si>
  <si>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</si>
  <si>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</si>
  <si>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</si>
  <si>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</si>
  <si>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</si>
  <si>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</si>
  <si>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</si>
  <si>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</si>
  <si>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</si>
  <si>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</si>
  <si>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</si>
  <si>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</si>
  <si>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</si>
  <si>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</si>
  <si>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</si>
  <si>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</si>
  <si>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</si>
  <si>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</si>
  <si>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</si>
  <si>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</si>
  <si>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</si>
  <si>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</si>
  <si>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</si>
  <si>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</si>
  <si>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</si>
  <si>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</si>
  <si>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</si>
  <si>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</si>
  <si>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</si>
  <si>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</si>
  <si>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</si>
  <si>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</si>
  <si>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</si>
  <si>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</si>
  <si>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</si>
  <si>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</si>
  <si>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</si>
  <si>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</si>
  <si>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</si>
  <si>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</si>
  <si>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</si>
  <si>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</si>
  <si>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</si>
  <si>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</si>
  <si>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</si>
  <si>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</si>
  <si>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</si>
  <si>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</si>
  <si>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</si>
  <si>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</si>
  <si>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</si>
  <si>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</si>
  <si>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</si>
  <si>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</si>
  <si>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</si>
  <si>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</si>
  <si>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</si>
  <si>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</si>
  <si>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</si>
  <si>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</si>
  <si>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</si>
  <si>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</si>
  <si>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</si>
  <si>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</si>
  <si>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</si>
  <si>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</si>
  <si>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</si>
  <si>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</si>
  <si>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</si>
  <si>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</si>
  <si>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</si>
  <si>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</si>
  <si>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</si>
  <si>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</si>
  <si>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夕張市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</si>
  <si>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</si>
  <si>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</si>
  <si>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</si>
  <si>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</si>
  <si>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</si>
  <si>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</si>
  <si>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</si>
  <si>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</si>
  <si>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</si>
  <si>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</si>
  <si>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</si>
  <si>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</si>
  <si>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</si>
  <si>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</si>
  <si>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</si>
  <si>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</si>
  <si>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</si>
  <si>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</si>
  <si>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</si>
  <si>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</si>
  <si>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</si>
  <si>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</si>
  <si>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</si>
  <si>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</si>
  <si>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</si>
  <si>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</si>
  <si>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</si>
  <si>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</si>
  <si>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</si>
  <si>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</si>
  <si>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</si>
  <si>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</si>
  <si>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</si>
  <si>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</si>
  <si>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</si>
  <si>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</si>
  <si>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</si>
  <si>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</si>
  <si>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</si>
  <si>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</si>
  <si>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</si>
  <si>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</si>
  <si>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</si>
  <si>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</si>
  <si>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</si>
  <si>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</si>
  <si>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</si>
  <si>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</si>
  <si>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</si>
  <si>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</si>
  <si>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</si>
  <si>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-5.0</t>
    <phoneticPr fontId="5"/>
  </si>
  <si>
    <t>基準財政需要額</t>
    <phoneticPr fontId="25"/>
  </si>
  <si>
    <t>うち日本人(％)</t>
    <phoneticPr fontId="5"/>
  </si>
  <si>
    <t>-4.7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</si>
  <si>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</si>
  <si>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</si>
  <si>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</si>
  <si>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</si>
  <si>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</si>
  <si>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</si>
  <si>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</si>
  <si>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</si>
  <si>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</si>
  <si>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</si>
  <si>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</si>
  <si>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</si>
  <si>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</si>
  <si>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</si>
  <si>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</si>
  <si>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</si>
  <si>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</si>
  <si>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</si>
  <si>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</si>
  <si>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</si>
  <si>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</si>
  <si>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</si>
  <si>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</si>
  <si>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</si>
  <si>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</si>
  <si>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</si>
  <si>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</si>
  <si>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</si>
  <si>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</si>
  <si>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</si>
  <si>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</si>
  <si>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</si>
  <si>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</si>
  <si>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</si>
  <si>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</si>
  <si>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</si>
  <si>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</si>
  <si>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</si>
  <si>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</si>
  <si>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</si>
  <si>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</si>
  <si>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</si>
  <si>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</si>
  <si>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</si>
  <si>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</si>
  <si>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</si>
  <si>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</si>
  <si>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</si>
  <si>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</si>
  <si>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</si>
  <si>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</si>
  <si>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</si>
  <si>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</si>
  <si>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</si>
  <si>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</si>
  <si>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</si>
  <si>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</si>
  <si>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</si>
  <si>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</si>
  <si>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</si>
  <si>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</si>
  <si>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北海道夕張市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</si>
  <si>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</si>
  <si>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</si>
  <si>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</si>
  <si>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</si>
  <si>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</si>
  <si>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</si>
  <si>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</si>
  <si>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</si>
  <si>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</si>
  <si>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</si>
  <si>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</si>
  <si>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</si>
  <si>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</si>
  <si>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</si>
  <si>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</si>
  <si>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</si>
  <si>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</si>
  <si>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</si>
  <si>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</si>
  <si>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</si>
  <si>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</si>
  <si>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</si>
  <si>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</si>
  <si>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</si>
  <si>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</si>
  <si>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</si>
  <si>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</si>
  <si>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</si>
  <si>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</si>
  <si>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</si>
  <si>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</si>
  <si>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</si>
  <si>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</si>
  <si>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</si>
  <si>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</si>
  <si>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</si>
  <si>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</si>
  <si>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</si>
  <si>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</si>
  <si>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</si>
  <si>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</si>
  <si>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</si>
  <si>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</si>
  <si>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</si>
  <si>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</si>
  <si>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</si>
  <si>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</si>
  <si>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</si>
  <si>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</si>
  <si>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</si>
  <si>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</si>
  <si>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</si>
  <si>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</si>
  <si>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</si>
  <si>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</si>
  <si>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</si>
  <si>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</si>
  <si>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</si>
  <si>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</si>
  <si>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</si>
  <si>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</si>
  <si>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</si>
  <si>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</si>
  <si>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</si>
  <si>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</si>
  <si>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</si>
  <si>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</si>
  <si>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</si>
  <si>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</si>
  <si>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</si>
  <si>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</si>
  <si>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</si>
  <si>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</si>
  <si>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</si>
  <si>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</si>
  <si>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</si>
  <si>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</si>
  <si>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</si>
  <si>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</si>
  <si>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</si>
  <si>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</si>
  <si>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</si>
  <si>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</si>
  <si>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</si>
  <si>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</si>
  <si>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</si>
  <si>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</si>
  <si>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</si>
  <si>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</si>
  <si>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</si>
  <si>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</si>
  <si>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</si>
  <si>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</si>
  <si>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</si>
  <si>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</si>
  <si>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</si>
  <si>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</si>
  <si>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</si>
  <si>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</si>
  <si>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</si>
  <si>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</si>
  <si>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</si>
  <si>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</si>
  <si>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</si>
  <si>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</si>
  <si>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</si>
  <si>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</si>
  <si>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</si>
  <si>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</si>
  <si>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</si>
  <si>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</si>
  <si>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</si>
  <si>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</si>
  <si>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</si>
  <si>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</si>
  <si>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</si>
  <si>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</si>
  <si>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</si>
  <si>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</si>
  <si>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</si>
  <si>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</si>
  <si>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</si>
  <si>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</si>
  <si>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</si>
  <si>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</si>
  <si>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</si>
  <si>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</si>
  <si>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</si>
  <si>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</si>
  <si>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</si>
  <si>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</si>
  <si>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</si>
  <si>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</si>
  <si>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</si>
  <si>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</si>
  <si>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</si>
  <si>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</si>
  <si>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</si>
  <si>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</si>
  <si>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</si>
  <si>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</si>
  <si>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</si>
  <si>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</si>
  <si>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</si>
  <si>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</si>
  <si>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</si>
  <si>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</si>
  <si>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</si>
  <si>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</si>
  <si>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</si>
  <si>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</si>
  <si>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</si>
  <si>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</si>
  <si>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北海道夕張市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</si>
  <si>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</si>
  <si>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</si>
  <si>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</si>
  <si>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</si>
  <si>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</si>
  <si>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</si>
  <si>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</si>
  <si>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</si>
  <si>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</si>
  <si>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</si>
  <si>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</si>
  <si>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</si>
  <si>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</si>
  <si>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</si>
  <si>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</si>
  <si>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</si>
  <si>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</si>
  <si>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</si>
  <si>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</si>
  <si>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</si>
  <si>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</si>
  <si>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</si>
  <si>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</si>
  <si>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</si>
  <si>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</si>
  <si>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</si>
  <si>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</si>
  <si>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</si>
  <si>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</si>
  <si>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</si>
  <si>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</si>
  <si>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</si>
  <si>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</si>
  <si>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</si>
  <si>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</si>
  <si>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t>
    <phoneticPr fontId="5"/>
  </si>
  <si>
    <t>介護保険事業会計</t>
    <phoneticPr fontId="5"/>
  </si>
  <si>
    <t>後期高齢者医療事業会計</t>
    <phoneticPr fontId="5"/>
  </si>
  <si>
    <t>水道事業会計</t>
    <phoneticPr fontId="5"/>
  </si>
  <si>
    <t>法適用企業</t>
    <phoneticPr fontId="5"/>
  </si>
  <si>
    <t>市場事業会計</t>
    <phoneticPr fontId="5"/>
  </si>
  <si>
    <t>法非適用企業</t>
    <phoneticPr fontId="5"/>
  </si>
  <si>
    <t>公共下水道事業会計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</si>
  <si>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</si>
  <si>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</si>
  <si>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</si>
  <si>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</si>
  <si>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</si>
  <si>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</si>
  <si>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</si>
  <si>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</si>
  <si>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</si>
  <si>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</si>
  <si>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</si>
  <si>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</si>
  <si>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</si>
  <si>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</si>
  <si>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</si>
  <si>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</si>
  <si>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</si>
  <si>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</si>
  <si>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</si>
  <si>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</si>
  <si>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</si>
  <si>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</si>
  <si>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</si>
  <si>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</si>
  <si>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</si>
  <si>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</si>
  <si>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</si>
  <si>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</si>
  <si>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</si>
  <si>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</si>
  <si>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</si>
  <si>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</si>
  <si>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</si>
  <si>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</si>
  <si>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</si>
  <si>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</si>
  <si>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</si>
  <si>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</si>
  <si>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</si>
  <si>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</si>
  <si>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</si>
  <si>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</si>
  <si>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</si>
  <si>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</si>
  <si>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</si>
  <si>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</si>
  <si>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</si>
  <si>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</si>
  <si>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</si>
  <si>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</si>
  <si>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</si>
  <si>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</si>
  <si>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</si>
  <si>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</si>
  <si>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</si>
  <si>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</si>
  <si>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</si>
  <si>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</si>
  <si>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</si>
  <si>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</si>
  <si>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</si>
  <si>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</si>
  <si>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</si>
  <si>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</si>
  <si>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</si>
  <si>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</si>
  <si>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介護保険事業会計</t>
    <phoneticPr fontId="5"/>
  </si>
  <si>
    <t>(Ｆ)</t>
    <phoneticPr fontId="5"/>
  </si>
  <si>
    <t>後期高齢者医療事業会計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</si>
  <si>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</si>
  <si>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</si>
  <si>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</si>
  <si>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</si>
  <si>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</si>
  <si>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</si>
  <si>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</si>
  <si>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</si>
  <si>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</si>
  <si>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</si>
  <si>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</si>
  <si>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</si>
  <si>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</si>
  <si>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</si>
  <si>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</si>
  <si>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</si>
  <si>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</si>
  <si>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</si>
  <si>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</si>
  <si>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</si>
  <si>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</si>
  <si>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</si>
  <si>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</si>
  <si>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</si>
  <si>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</si>
  <si>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</si>
  <si>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</si>
  <si>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</si>
  <si>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</si>
  <si>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</si>
  <si>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</si>
  <si>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</si>
  <si>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</si>
  <si>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</si>
  <si>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</si>
  <si>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</si>
  <si>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</si>
  <si>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</si>
  <si>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</si>
  <si>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</si>
  <si>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</si>
  <si>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</si>
  <si>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</si>
  <si>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</si>
  <si>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</si>
  <si>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</si>
  <si>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</si>
  <si>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</si>
  <si>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</si>
  <si>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</si>
  <si>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</si>
  <si>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</si>
  <si>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</si>
  <si>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</si>
  <si>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</si>
  <si>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</si>
  <si>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</si>
  <si>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</si>
  <si>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</si>
  <si>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</si>
  <si>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</si>
  <si>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</si>
  <si>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</si>
  <si>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</si>
  <si>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</si>
  <si>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</si>
  <si>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</si>
  <si>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</si>
  <si>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</si>
  <si>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</si>
  <si>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</si>
  <si>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</si>
  <si>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</si>
  <si>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</si>
  <si>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</si>
  <si>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</si>
  <si>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</si>
  <si>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</si>
  <si>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H29</t>
  </si>
  <si>
    <t>H30</t>
  </si>
  <si>
    <t>R01</t>
  </si>
  <si>
    <t>R02</t>
  </si>
  <si>
    <t>R03</t>
  </si>
  <si>
    <t>一般会計</t>
  </si>
  <si>
    <t>水道事業会計</t>
  </si>
  <si>
    <t>介護保険事業会計</t>
  </si>
  <si>
    <t>後期高齢者医療事業会計</t>
  </si>
  <si>
    <t>国民健康保険事業会計</t>
  </si>
  <si>
    <t>市場事業会計</t>
  </si>
  <si>
    <t>公共下水道事業会計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</si>
  <si>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</si>
  <si>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</si>
  <si>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</si>
  <si>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</si>
  <si>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</si>
  <si>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</si>
  <si>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</si>
  <si>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</si>
  <si>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空知教育センター組合</t>
    <rPh sb="0" eb="4">
      <t>ソラチキョウイク</t>
    </rPh>
    <rPh sb="8" eb="10">
      <t>クミアイ</t>
    </rPh>
    <phoneticPr fontId="2"/>
  </si>
  <si>
    <t>南空知ふるさと市町村圏組合</t>
    <rPh sb="0" eb="3">
      <t>ミナミソラチ</t>
    </rPh>
    <rPh sb="7" eb="11">
      <t>シチョウソンケン</t>
    </rPh>
    <rPh sb="11" eb="13">
      <t>クミアイ</t>
    </rPh>
    <phoneticPr fontId="2"/>
  </si>
  <si>
    <t>幸福の黄色いハンカチ基金</t>
    <rPh sb="0" eb="2">
      <t>コウフク</t>
    </rPh>
    <rPh sb="3" eb="5">
      <t>キイロ</t>
    </rPh>
    <rPh sb="10" eb="12">
      <t>キキン</t>
    </rPh>
    <phoneticPr fontId="5"/>
  </si>
  <si>
    <t>夕張市シューパロダム建設対策基金</t>
    <rPh sb="0" eb="3">
      <t>ユウバリシ</t>
    </rPh>
    <rPh sb="10" eb="14">
      <t>ケンセツタイサク</t>
    </rPh>
    <rPh sb="14" eb="16">
      <t>キキン</t>
    </rPh>
    <phoneticPr fontId="5"/>
  </si>
  <si>
    <t>夕張市子ども・文化振興基金</t>
    <rPh sb="0" eb="3">
      <t>ユウバリシ</t>
    </rPh>
    <rPh sb="3" eb="4">
      <t>コ</t>
    </rPh>
    <rPh sb="7" eb="9">
      <t>ブンカ</t>
    </rPh>
    <rPh sb="9" eb="13">
      <t>シンコウキキン</t>
    </rPh>
    <phoneticPr fontId="5"/>
  </si>
  <si>
    <t>夕張市石勝線代替輸送確保基金</t>
    <rPh sb="0" eb="2">
      <t>ユウバリ</t>
    </rPh>
    <rPh sb="2" eb="3">
      <t>シ</t>
    </rPh>
    <rPh sb="3" eb="6">
      <t>セキショウセン</t>
    </rPh>
    <rPh sb="6" eb="8">
      <t>ダイタイ</t>
    </rPh>
    <rPh sb="8" eb="10">
      <t>ユソウ</t>
    </rPh>
    <rPh sb="10" eb="12">
      <t>カクホ</t>
    </rPh>
    <rPh sb="12" eb="14">
      <t>キキン</t>
    </rPh>
    <phoneticPr fontId="5"/>
  </si>
  <si>
    <t>夕張市財政再生計画調整基金</t>
    <rPh sb="0" eb="3">
      <t>ユウバリシ</t>
    </rPh>
    <rPh sb="3" eb="9">
      <t>ザイセイサイセイケイカク</t>
    </rPh>
    <rPh sb="9" eb="13">
      <t>チョウセイキキン</t>
    </rPh>
    <phoneticPr fontId="5"/>
  </si>
  <si>
    <t>※8：職員の状況については、令和3年地方公務員給与実態調査に基づいている。</t>
    <rPh sb="3" eb="5">
      <t>ショクイン</t>
    </rPh>
    <rPh sb="6" eb="8">
      <t>ジョウキョウ</t>
    </rPh>
    <rPh sb="14" eb="16">
      <t>レイワ</t>
    </rPh>
    <rPh sb="17" eb="18">
      <t>ネン</t>
    </rPh>
    <rPh sb="18" eb="23">
      <t>チホウコウムイン</t>
    </rPh>
    <rPh sb="23" eb="25">
      <t>キュウヨ</t>
    </rPh>
    <rPh sb="25" eb="27">
      <t>ジッタイ</t>
    </rPh>
    <rPh sb="27" eb="29">
      <t>チョウサ</t>
    </rPh>
    <rPh sb="30" eb="31">
      <t>モト</t>
    </rPh>
    <phoneticPr fontId="29"/>
  </si>
  <si>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</si>
  <si>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</si>
  <si>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炭鉱閉山後の社会基盤整備、公営企業債の元利償還金に対する繰出金などの準元利償還金、再生振替特例債などにより、将来負担比率、実質公債費比率は高い水準になっている。
将来負担比率は、平成25年度から再生振替特例債の償還が始まり、今後も減少していく。
財政再生計画に基づき、普通建設事業など地域再生への取り組みの為、真に必要な事業以外は実施しないこととし、地方債発行の抑制に努め、引き続き財政再生計画を着実に進行することで財政の健全化に努め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</si>
  <si>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</si>
  <si>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</si>
  <si>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</si>
  <si>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</si>
  <si>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</si>
  <si>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</si>
  <si>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炭鉱閉山後の社会基盤整備、公営企業債の元利償還金に対する繰出金などの準元利償還金、再生振替特例債などにより、将来負担比率、実質公債費比率は高い水準になっている。
将来負担比率は、平成25年度から再生振替特例債の償還が始まり、今後も減少していく。
財政再生計画に基づき、普通建設事業など地域再生への取り組みの為、真に必要な事業以外は実施しないこととし、地方債発行の抑制に努め、引き続き財政再生計画を着実に進行することで財政の健全化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</si>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</sst>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2EB70FD-1964-483C-97FE-11479C396EA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E268-49D7-BD5E-834469C684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177167</c:v>
                </c:pt>
                <c:pt idx="1">
                  <c:v>152725</c:v>
                </c:pt>
                <c:pt idx="2">
                  <c:v>230350</c:v>
                </c:pt>
                <c:pt idx="3">
                  <c:v>155130</c:v>
                </c:pt>
                <c:pt idx="4">
                  <c:v>115796</c:v>
                </c:pt>
              </c:numCache>
            </c:numRef>
          </c:val>
          <c:smooth val="0"/>
          <c:extLst>
            <c:ext xmlns:c16="http://schemas.microsoft.com/office/drawing/2014/chart" uri="{C3380CC4-5D6E-409C-BE32-E72D297353CC}">
              <c16:uniqueId val="{00000001-E268-49D7-BD5E-834469C6844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6.3</c:v>
                </c:pt>
                <c:pt idx="1">
                  <c:v>1.9</c:v>
                </c:pt>
                <c:pt idx="2">
                  <c:v>12.85</c:v>
                </c:pt>
                <c:pt idx="3">
                  <c:v>5.23</c:v>
                </c:pt>
                <c:pt idx="4">
                  <c:v>12.97</c:v>
                </c:pt>
              </c:numCache>
            </c:numRef>
          </c:val>
          <c:extLst>
            <c:ext xmlns:c16="http://schemas.microsoft.com/office/drawing/2014/chart" uri="{C3380CC4-5D6E-409C-BE32-E72D297353CC}">
              <c16:uniqueId val="{00000000-067E-4B5E-804D-3189531C87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55.07</c:v>
                </c:pt>
                <c:pt idx="1">
                  <c:v>68.930000000000007</c:v>
                </c:pt>
                <c:pt idx="2">
                  <c:v>64.7</c:v>
                </c:pt>
                <c:pt idx="3">
                  <c:v>70</c:v>
                </c:pt>
                <c:pt idx="4">
                  <c:v>70.319999999999993</c:v>
                </c:pt>
              </c:numCache>
            </c:numRef>
          </c:val>
          <c:extLst>
            <c:ext xmlns:c16="http://schemas.microsoft.com/office/drawing/2014/chart" uri="{C3380CC4-5D6E-409C-BE32-E72D297353CC}">
              <c16:uniqueId val="{00000001-067E-4B5E-804D-3189531C87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11.14</c:v>
                </c:pt>
                <c:pt idx="1">
                  <c:v>8.68</c:v>
                </c:pt>
                <c:pt idx="2">
                  <c:v>6.92</c:v>
                </c:pt>
                <c:pt idx="3">
                  <c:v>0.84</c:v>
                </c:pt>
                <c:pt idx="4">
                  <c:v>12.67</c:v>
                </c:pt>
              </c:numCache>
            </c:numRef>
          </c:val>
          <c:smooth val="0"/>
          <c:extLst>
            <c:ext xmlns:c16="http://schemas.microsoft.com/office/drawing/2014/chart" uri="{C3380CC4-5D6E-409C-BE32-E72D297353CC}">
              <c16:uniqueId val="{00000002-067E-4B5E-804D-3189531C87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E04-45E6-A52E-4C33BAF24F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E04-45E6-A52E-4C33BAF24FA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E04-45E6-A52E-4C33BAF24FA7}"/>
            </c:ext>
          </c:extLst>
        </c:ser>
        <c:ser>
          <c:idx val="3"/>
          <c:order val="3"/>
          <c:tx>
            <c:strRef>
              <c:f>データシート!$A$30</c:f>
              <c:strCache>
                <c:ptCount val="1"/>
                <c:pt idx="0">
                  <c:v>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E04-45E6-A52E-4C33BAF24FA7}"/>
            </c:ext>
          </c:extLst>
        </c:ser>
        <c:ser>
          <c:idx val="4"/>
          <c:order val="4"/>
          <c:tx>
            <c:strRef>
              <c:f>データシート!$A$31</c:f>
              <c:strCache>
                <c:ptCount val="1"/>
                <c:pt idx="0">
                  <c:v>市場事業会計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E04-45E6-A52E-4C33BAF24FA7}"/>
            </c:ext>
          </c:extLst>
        </c:ser>
        <c:ser>
          <c:idx val="5"/>
          <c:order val="5"/>
          <c:tx>
            <c:strRef>
              <c:f>データシート!$A$32</c:f>
              <c:strCache>
                <c:ptCount val="1"/>
                <c:pt idx="0">
                  <c:v>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0.93</c:v>
                </c:pt>
                <c:pt idx="2">
                  <c:v>#N/A</c:v>
                </c:pt>
                <c:pt idx="3">
                  <c:v>2.15</c:v>
                </c:pt>
                <c:pt idx="4">
                  <c:v>#N/A</c:v>
                </c:pt>
                <c:pt idx="5">
                  <c:v>1.19</c:v>
                </c:pt>
                <c:pt idx="6">
                  <c:v>#N/A</c:v>
                </c:pt>
                <c:pt idx="7">
                  <c:v>0</c:v>
                </c:pt>
                <c:pt idx="8">
                  <c:v>#N/A</c:v>
                </c:pt>
                <c:pt idx="9">
                  <c:v>0</c:v>
                </c:pt>
              </c:numCache>
            </c:numRef>
          </c:val>
          <c:extLst>
            <c:ext xmlns:c16="http://schemas.microsoft.com/office/drawing/2014/chart" uri="{C3380CC4-5D6E-409C-BE32-E72D297353CC}">
              <c16:uniqueId val="{00000005-1E04-45E6-A52E-4C33BAF24FA7}"/>
            </c:ext>
          </c:extLst>
        </c:ser>
        <c:ser>
          <c:idx val="6"/>
          <c:order val="6"/>
          <c:tx>
            <c:strRef>
              <c:f>データシート!$A$33</c:f>
              <c:strCache>
                <c:ptCount val="1"/>
                <c:pt idx="0">
                  <c:v>後期高齢者医療事業会計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0.04</c:v>
                </c:pt>
                <c:pt idx="2">
                  <c:v>#N/A</c:v>
                </c:pt>
                <c:pt idx="3">
                  <c:v>0.04</c:v>
                </c:pt>
                <c:pt idx="4">
                  <c:v>#N/A</c:v>
                </c:pt>
                <c:pt idx="5">
                  <c:v>0.04</c:v>
                </c:pt>
                <c:pt idx="6">
                  <c:v>#N/A</c:v>
                </c:pt>
                <c:pt idx="7">
                  <c:v>0.04</c:v>
                </c:pt>
                <c:pt idx="8">
                  <c:v>#N/A</c:v>
                </c:pt>
                <c:pt idx="9">
                  <c:v>0.05</c:v>
                </c:pt>
              </c:numCache>
            </c:numRef>
          </c:val>
          <c:extLst>
            <c:ext xmlns:c16="http://schemas.microsoft.com/office/drawing/2014/chart" uri="{C3380CC4-5D6E-409C-BE32-E72D297353CC}">
              <c16:uniqueId val="{00000006-1E04-45E6-A52E-4C33BAF24FA7}"/>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1.1599999999999999</c:v>
                </c:pt>
                <c:pt idx="4">
                  <c:v>#N/A</c:v>
                </c:pt>
                <c:pt idx="5">
                  <c:v>0.68</c:v>
                </c:pt>
                <c:pt idx="6">
                  <c:v>#N/A</c:v>
                </c:pt>
                <c:pt idx="7">
                  <c:v>0</c:v>
                </c:pt>
                <c:pt idx="8">
                  <c:v>#N/A</c:v>
                </c:pt>
                <c:pt idx="9">
                  <c:v>0.94</c:v>
                </c:pt>
              </c:numCache>
            </c:numRef>
          </c:val>
          <c:extLst>
            <c:ext xmlns:c16="http://schemas.microsoft.com/office/drawing/2014/chart" uri="{C3380CC4-5D6E-409C-BE32-E72D297353CC}">
              <c16:uniqueId val="{00000007-1E04-45E6-A52E-4C33BAF24FA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5.15</c:v>
                </c:pt>
                <c:pt idx="2">
                  <c:v>#N/A</c:v>
                </c:pt>
                <c:pt idx="3">
                  <c:v>6.14</c:v>
                </c:pt>
                <c:pt idx="4">
                  <c:v>#N/A</c:v>
                </c:pt>
                <c:pt idx="5">
                  <c:v>8.4600000000000009</c:v>
                </c:pt>
                <c:pt idx="6">
                  <c:v>#N/A</c:v>
                </c:pt>
                <c:pt idx="7">
                  <c:v>8.77</c:v>
                </c:pt>
                <c:pt idx="8">
                  <c:v>#N/A</c:v>
                </c:pt>
                <c:pt idx="9">
                  <c:v>8.32</c:v>
                </c:pt>
              </c:numCache>
            </c:numRef>
          </c:val>
          <c:extLst>
            <c:ext xmlns:c16="http://schemas.microsoft.com/office/drawing/2014/chart" uri="{C3380CC4-5D6E-409C-BE32-E72D297353CC}">
              <c16:uniqueId val="{00000008-1E04-45E6-A52E-4C33BAF24FA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6.3</c:v>
                </c:pt>
                <c:pt idx="2">
                  <c:v>#N/A</c:v>
                </c:pt>
                <c:pt idx="3">
                  <c:v>1.9</c:v>
                </c:pt>
                <c:pt idx="4">
                  <c:v>#N/A</c:v>
                </c:pt>
                <c:pt idx="5">
                  <c:v>12.85</c:v>
                </c:pt>
                <c:pt idx="6">
                  <c:v>#N/A</c:v>
                </c:pt>
                <c:pt idx="7">
                  <c:v>5.22</c:v>
                </c:pt>
                <c:pt idx="8">
                  <c:v>#N/A</c:v>
                </c:pt>
                <c:pt idx="9">
                  <c:v>12.96</c:v>
                </c:pt>
              </c:numCache>
            </c:numRef>
          </c:val>
          <c:extLst>
            <c:ext xmlns:c16="http://schemas.microsoft.com/office/drawing/2014/chart" uri="{C3380CC4-5D6E-409C-BE32-E72D297353CC}">
              <c16:uniqueId val="{00000009-1E04-45E6-A52E-4C33BAF24FA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815</c:v>
                </c:pt>
                <c:pt idx="5">
                  <c:v>897</c:v>
                </c:pt>
                <c:pt idx="8">
                  <c:v>917</c:v>
                </c:pt>
                <c:pt idx="11">
                  <c:v>946</c:v>
                </c:pt>
                <c:pt idx="14">
                  <c:v>986</c:v>
                </c:pt>
              </c:numCache>
            </c:numRef>
          </c:val>
          <c:extLst>
            <c:ext xmlns:c16="http://schemas.microsoft.com/office/drawing/2014/chart" uri="{C3380CC4-5D6E-409C-BE32-E72D297353CC}">
              <c16:uniqueId val="{00000000-D894-4862-8749-0AFD33F73B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94-4862-8749-0AFD33F73B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894-4862-8749-0AFD33F73B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94-4862-8749-0AFD33F73B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151</c:v>
                </c:pt>
                <c:pt idx="3">
                  <c:v>139</c:v>
                </c:pt>
                <c:pt idx="6">
                  <c:v>202</c:v>
                </c:pt>
                <c:pt idx="9">
                  <c:v>198</c:v>
                </c:pt>
                <c:pt idx="12">
                  <c:v>195</c:v>
                </c:pt>
              </c:numCache>
            </c:numRef>
          </c:val>
          <c:extLst>
            <c:ext xmlns:c16="http://schemas.microsoft.com/office/drawing/2014/chart" uri="{C3380CC4-5D6E-409C-BE32-E72D297353CC}">
              <c16:uniqueId val="{00000004-D894-4862-8749-0AFD33F73B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82</c:v>
                </c:pt>
                <c:pt idx="3">
                  <c:v>82</c:v>
                </c:pt>
                <c:pt idx="6">
                  <c:v>82</c:v>
                </c:pt>
                <c:pt idx="9">
                  <c:v>82</c:v>
                </c:pt>
                <c:pt idx="12">
                  <c:v>82</c:v>
                </c:pt>
              </c:numCache>
            </c:numRef>
          </c:val>
          <c:extLst>
            <c:ext xmlns:c16="http://schemas.microsoft.com/office/drawing/2014/chart" uri="{C3380CC4-5D6E-409C-BE32-E72D297353CC}">
              <c16:uniqueId val="{00000005-D894-4862-8749-0AFD33F73B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94-4862-8749-0AFD33F73B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3315</c:v>
                </c:pt>
                <c:pt idx="3">
                  <c:v>3398</c:v>
                </c:pt>
                <c:pt idx="6">
                  <c:v>3408</c:v>
                </c:pt>
                <c:pt idx="9">
                  <c:v>3432</c:v>
                </c:pt>
                <c:pt idx="12">
                  <c:v>3495</c:v>
                </c:pt>
              </c:numCache>
            </c:numRef>
          </c:val>
          <c:extLst>
            <c:ext xmlns:c16="http://schemas.microsoft.com/office/drawing/2014/chart" uri="{C3380CC4-5D6E-409C-BE32-E72D297353CC}">
              <c16:uniqueId val="{00000007-D894-4862-8749-0AFD33F73B0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2733</c:v>
                </c:pt>
                <c:pt idx="2">
                  <c:v>#N/A</c:v>
                </c:pt>
                <c:pt idx="3">
                  <c:v>#N/A</c:v>
                </c:pt>
                <c:pt idx="4">
                  <c:v>2722</c:v>
                </c:pt>
                <c:pt idx="5">
                  <c:v>#N/A</c:v>
                </c:pt>
                <c:pt idx="6">
                  <c:v>#N/A</c:v>
                </c:pt>
                <c:pt idx="7">
                  <c:v>2775</c:v>
                </c:pt>
                <c:pt idx="8">
                  <c:v>#N/A</c:v>
                </c:pt>
                <c:pt idx="9">
                  <c:v>#N/A</c:v>
                </c:pt>
                <c:pt idx="10">
                  <c:v>2766</c:v>
                </c:pt>
                <c:pt idx="11">
                  <c:v>#N/A</c:v>
                </c:pt>
                <c:pt idx="12">
                  <c:v>#N/A</c:v>
                </c:pt>
                <c:pt idx="13">
                  <c:v>2786</c:v>
                </c:pt>
                <c:pt idx="14">
                  <c:v>#N/A</c:v>
                </c:pt>
              </c:numCache>
            </c:numRef>
          </c:val>
          <c:smooth val="0"/>
          <c:extLst>
            <c:ext xmlns:c16="http://schemas.microsoft.com/office/drawing/2014/chart" uri="{C3380CC4-5D6E-409C-BE32-E72D297353CC}">
              <c16:uniqueId val="{00000008-D894-4862-8749-0AFD33F73B0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6579</c:v>
                </c:pt>
                <c:pt idx="5">
                  <c:v>6659</c:v>
                </c:pt>
                <c:pt idx="8">
                  <c:v>6769</c:v>
                </c:pt>
                <c:pt idx="11">
                  <c:v>6901</c:v>
                </c:pt>
                <c:pt idx="14">
                  <c:v>6671</c:v>
                </c:pt>
              </c:numCache>
            </c:numRef>
          </c:val>
          <c:extLst>
            <c:ext xmlns:c16="http://schemas.microsoft.com/office/drawing/2014/chart" uri="{C3380CC4-5D6E-409C-BE32-E72D297353CC}">
              <c16:uniqueId val="{00000000-823B-4143-AD82-5D0498A0A1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2239</c:v>
                </c:pt>
                <c:pt idx="5">
                  <c:v>2294</c:v>
                </c:pt>
                <c:pt idx="8">
                  <c:v>2278</c:v>
                </c:pt>
                <c:pt idx="11">
                  <c:v>2147</c:v>
                </c:pt>
                <c:pt idx="14">
                  <c:v>2020</c:v>
                </c:pt>
              </c:numCache>
            </c:numRef>
          </c:val>
          <c:extLst>
            <c:ext xmlns:c16="http://schemas.microsoft.com/office/drawing/2014/chart" uri="{C3380CC4-5D6E-409C-BE32-E72D297353CC}">
              <c16:uniqueId val="{00000001-823B-4143-AD82-5D0498A0A1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5897</c:v>
                </c:pt>
                <c:pt idx="5">
                  <c:v>7200</c:v>
                </c:pt>
                <c:pt idx="8">
                  <c:v>7171</c:v>
                </c:pt>
                <c:pt idx="11">
                  <c:v>7499</c:v>
                </c:pt>
                <c:pt idx="14">
                  <c:v>7383</c:v>
                </c:pt>
              </c:numCache>
            </c:numRef>
          </c:val>
          <c:extLst>
            <c:ext xmlns:c16="http://schemas.microsoft.com/office/drawing/2014/chart" uri="{C3380CC4-5D6E-409C-BE32-E72D297353CC}">
              <c16:uniqueId val="{00000002-823B-4143-AD82-5D0498A0A1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3B-4143-AD82-5D0498A0A1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23B-4143-AD82-5D0498A0A1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3B-4143-AD82-5D0498A0A1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1048</c:v>
                </c:pt>
                <c:pt idx="3">
                  <c:v>1105</c:v>
                </c:pt>
                <c:pt idx="6">
                  <c:v>1078</c:v>
                </c:pt>
                <c:pt idx="9">
                  <c:v>1100</c:v>
                </c:pt>
                <c:pt idx="12">
                  <c:v>990</c:v>
                </c:pt>
              </c:numCache>
            </c:numRef>
          </c:val>
          <c:extLst>
            <c:ext xmlns:c16="http://schemas.microsoft.com/office/drawing/2014/chart" uri="{C3380CC4-5D6E-409C-BE32-E72D297353CC}">
              <c16:uniqueId val="{00000006-823B-4143-AD82-5D0498A0A1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23B-4143-AD82-5D0498A0A1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1046</c:v>
                </c:pt>
                <c:pt idx="3">
                  <c:v>930</c:v>
                </c:pt>
                <c:pt idx="6">
                  <c:v>1383</c:v>
                </c:pt>
                <c:pt idx="9">
                  <c:v>1798</c:v>
                </c:pt>
                <c:pt idx="12">
                  <c:v>2186</c:v>
                </c:pt>
              </c:numCache>
            </c:numRef>
          </c:val>
          <c:extLst>
            <c:ext xmlns:c16="http://schemas.microsoft.com/office/drawing/2014/chart" uri="{C3380CC4-5D6E-409C-BE32-E72D297353CC}">
              <c16:uniqueId val="{00000008-823B-4143-AD82-5D0498A0A1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23B-4143-AD82-5D0498A0A1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33273</c:v>
                </c:pt>
                <c:pt idx="3">
                  <c:v>31226</c:v>
                </c:pt>
                <c:pt idx="6">
                  <c:v>29291</c:v>
                </c:pt>
                <c:pt idx="9">
                  <c:v>27210</c:v>
                </c:pt>
                <c:pt idx="12">
                  <c:v>24649</c:v>
                </c:pt>
              </c:numCache>
            </c:numRef>
          </c:val>
          <c:extLst>
            <c:ext xmlns:c16="http://schemas.microsoft.com/office/drawing/2014/chart" uri="{C3380CC4-5D6E-409C-BE32-E72D297353CC}">
              <c16:uniqueId val="{0000000A-823B-4143-AD82-5D0498A0A10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20651</c:v>
                </c:pt>
                <c:pt idx="2">
                  <c:v>#N/A</c:v>
                </c:pt>
                <c:pt idx="3">
                  <c:v>#N/A</c:v>
                </c:pt>
                <c:pt idx="4">
                  <c:v>17108</c:v>
                </c:pt>
                <c:pt idx="5">
                  <c:v>#N/A</c:v>
                </c:pt>
                <c:pt idx="6">
                  <c:v>#N/A</c:v>
                </c:pt>
                <c:pt idx="7">
                  <c:v>15535</c:v>
                </c:pt>
                <c:pt idx="8">
                  <c:v>#N/A</c:v>
                </c:pt>
                <c:pt idx="9">
                  <c:v>#N/A</c:v>
                </c:pt>
                <c:pt idx="10">
                  <c:v>13560</c:v>
                </c:pt>
                <c:pt idx="11">
                  <c:v>#N/A</c:v>
                </c:pt>
                <c:pt idx="12">
                  <c:v>#N/A</c:v>
                </c:pt>
                <c:pt idx="13">
                  <c:v>11751</c:v>
                </c:pt>
                <c:pt idx="14">
                  <c:v>#N/A</c:v>
                </c:pt>
              </c:numCache>
            </c:numRef>
          </c:val>
          <c:smooth val="0"/>
          <c:extLst>
            <c:ext xmlns:c16="http://schemas.microsoft.com/office/drawing/2014/chart" uri="{C3380CC4-5D6E-409C-BE32-E72D297353CC}">
              <c16:uniqueId val="{0000000B-823B-4143-AD82-5D0498A0A10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2900</c:v>
                </c:pt>
                <c:pt idx="1">
                  <c:v>3272</c:v>
                </c:pt>
                <c:pt idx="2">
                  <c:v>3501</c:v>
                </c:pt>
              </c:numCache>
            </c:numRef>
          </c:val>
          <c:extLst>
            <c:ext xmlns:c16="http://schemas.microsoft.com/office/drawing/2014/chart" uri="{C3380CC4-5D6E-409C-BE32-E72D297353CC}">
              <c16:uniqueId val="{00000000-CCEF-4D66-A152-C0EB38B82A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857</c:v>
                </c:pt>
                <c:pt idx="1">
                  <c:v>857</c:v>
                </c:pt>
                <c:pt idx="2">
                  <c:v>634</c:v>
                </c:pt>
              </c:numCache>
            </c:numRef>
          </c:val>
          <c:extLst>
            <c:ext xmlns:c16="http://schemas.microsoft.com/office/drawing/2014/chart" uri="{C3380CC4-5D6E-409C-BE32-E72D297353CC}">
              <c16:uniqueId val="{00000001-CCEF-4D66-A152-C0EB38B82A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2988</c:v>
                </c:pt>
                <c:pt idx="1">
                  <c:v>2879</c:v>
                </c:pt>
                <c:pt idx="2">
                  <c:v>2795</c:v>
                </c:pt>
              </c:numCache>
            </c:numRef>
          </c:val>
          <c:extLst>
            <c:ext xmlns:c16="http://schemas.microsoft.com/office/drawing/2014/chart" uri="{C3380CC4-5D6E-409C-BE32-E72D297353CC}">
              <c16:uniqueId val="{00000002-CCEF-4D66-A152-C0EB38B82A7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{7EAA6199-CD90-464F-BCBD-1E70A12CCF6D}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5E5-49F3-8B67-6F1CB5EA07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{C109EF33-E972-479C-8C44-7CA8F571C889}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E5-49F3-8B67-6F1CB5EA07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{CD9968C6-9F45-434C-8890-3752484D28C8}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E5-49F3-8B67-6F1CB5EA07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{91CA2B8F-7C9B-4925-8C23-7980B927237B}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E5-49F3-8B67-6F1CB5EA07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{902EE44F-0C68-48F7-9017-D9FE8C47ACD5}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E5-49F3-8B67-6F1CB5EA07B3}"/>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{83E36FE2-1379-4D10-80C0-E2DC3BFF95F8}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5E5-49F3-8B67-6F1CB5EA07B3}"/>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{D7B67FA7-842B-41FE-B15D-FF1374F4A599}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5E5-49F3-8B67-6F1CB5EA07B3}"/>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{275E7C1E-0BBE-458D-937F-E19F961E2A65}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5E5-49F3-8B67-6F1CB5EA07B3}"/>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{AACE721B-CB4B-49E3-8353-0CF72E0BE010}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5E5-49F3-8B67-6F1CB5EA07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69.900000000000006</c:v>
                </c:pt>
                <c:pt idx="8">
                  <c:v>71.400000000000006</c:v>
                </c:pt>
                <c:pt idx="16">
                  <c:v>72</c:v>
                </c:pt>
                <c:pt idx="24">
                  <c:v>73.099999999999994</c:v>
                </c:pt>
                <c:pt idx="32">
                  <c:v>74.7</c:v>
                </c:pt>
              </c:numCache>
            </c:numRef>
          </c:xVal>
          <c:yVal>
            <c:numRef>
              <c:f>公会計指標分析・財政指標組合せ分析表!$BP$51:$DC$51</c:f>
              <c:numCache>
                <c:formatCode>#,##0.0;"▲ "#,##0.0</c:formatCode>
                <c:ptCount val="40"/>
                <c:pt idx="0">
                  <c:v>516.20000000000005</c:v>
                </c:pt>
                <c:pt idx="8">
                  <c:v>440.2</c:v>
                </c:pt>
                <c:pt idx="16">
                  <c:v>399.7</c:v>
                </c:pt>
                <c:pt idx="24">
                  <c:v>336</c:v>
                </c:pt>
                <c:pt idx="32">
                  <c:v>274</c:v>
                </c:pt>
              </c:numCache>
            </c:numRef>
          </c:yVal>
          <c:smooth val="0"/>
          <c:extLst>
            <c:ext xmlns:c16="http://schemas.microsoft.com/office/drawing/2014/chart" uri="{C3380CC4-5D6E-409C-BE32-E72D297353CC}">
              <c16:uniqueId val="{00000009-E5E5-49F3-8B67-6F1CB5EA07B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0219106560353759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{39B0BC9E-BB21-49A2-87A4-2DFECD217DC8}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5E5-49F3-8B67-6F1CB5EA07B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{1FBF4F09-EB8D-496C-8111-AACB8A60E25F}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E5-49F3-8B67-6F1CB5EA07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{975C97F4-6576-47FD-80B9-98D48BC80568}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E5-49F3-8B67-6F1CB5EA07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{5976F4CB-D15E-4027-B3B3-51B3D08A933A}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E5-49F3-8B67-6F1CB5EA07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{9434E673-3DAD-4CCE-BA74-2AD52D65BCA3}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E5-49F3-8B67-6F1CB5EA07B3}"/>
                </c:ext>
              </c:extLst>
            </c:dLbl>
            <c:dLbl>
              <c:idx val="8"/>
              <c:layout>
                <c:manualLayout>
                  <c:x val="-2.3213381354508161E-2"/>
                  <c:y val="-7.6122058733154516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{D0BFA866-D423-403F-9812-26C201BDB273}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5E5-49F3-8B67-6F1CB5EA07B3}"/>
                </c:ext>
              </c:extLst>
            </c:dLbl>
            <c:dLbl>
              <c:idx val="16"/>
              <c:layout>
                <c:manualLayout>
                  <c:x val="-4.2873663674516851E-2"/>
                  <c:y val="-3.4972297323939611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{FE259199-769F-426B-99BB-22D17C314D9D}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5E5-49F3-8B67-6F1CB5EA07B3}"/>
                </c:ext>
              </c:extLst>
            </c:dLbl>
            <c:dLbl>
              <c:idx val="24"/>
              <c:layout>
                <c:manualLayout>
                  <c:x val="-3.2015750650234161E-2"/>
                  <c:y val="-6.3788799643064067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{538B15B9-6630-45C1-9DF1-3F4AAE932458}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5E5-49F3-8B67-6F1CB5EA07B3}"/>
                </c:ext>
              </c:extLst>
            </c:dLbl>
            <c:dLbl>
              <c:idx val="32"/>
              <c:layout>
                <c:manualLayout>
                  <c:x val="-3.2015750650234161E-2"/>
                  <c:y val="-8.407247987706172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{37CD48F7-5378-4D0E-96CB-0880D27A2EB4}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5E5-49F3-8B67-6F1CB5EA07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E5E5-49F3-8B67-6F1CB5EA07B3}"/>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80"/>
          <c:min val="-9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9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{1F352C47-2C2B-4456-B964-4AA6BC7CD045}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C50-407C-9597-BBF1D06832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{5B2A8AC6-AE7C-452E-A7AC-DCCEEB17D43D}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50-407C-9597-BBF1D06832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{4F7072E9-DC27-4975-841C-5CFEDD8B9BCF}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50-407C-9597-BBF1D06832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{879ABCCE-AE23-4006-B792-E4EB1E18DC16}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50-407C-9597-BBF1D06832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{8A37C8D9-CD9E-4087-BA97-7530338E7853}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50-407C-9597-BBF1D068327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{5C62ABEA-9677-4FDF-9F03-08FCEAA6B397}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C50-407C-9597-BBF1D068327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{DC799FF8-2A23-4258-90D9-327EA9DF6118}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C50-407C-9597-BBF1D068327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{A2B08A26-2A51-4598-B09D-FA666C055BA7}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C50-407C-9597-BBF1D068327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{3FF9D4ED-6E84-4470-92D3-51D6E299F92E}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C50-407C-9597-BBF1D06832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73.5</c:v>
                </c:pt>
                <c:pt idx="8">
                  <c:v>71.8</c:v>
                </c:pt>
                <c:pt idx="16">
                  <c:v>69.900000000000006</c:v>
                </c:pt>
                <c:pt idx="24">
                  <c:v>70</c:v>
                </c:pt>
                <c:pt idx="32">
                  <c:v>68.3</c:v>
                </c:pt>
              </c:numCache>
            </c:numRef>
          </c:xVal>
          <c:yVal>
            <c:numRef>
              <c:f>公会計指標分析・財政指標組合せ分析表!$BP$73:$DC$73</c:f>
              <c:numCache>
                <c:formatCode>#,##0.0;"▲ "#,##0.0</c:formatCode>
                <c:ptCount val="40"/>
                <c:pt idx="0">
                  <c:v>516.20000000000005</c:v>
                </c:pt>
                <c:pt idx="8">
                  <c:v>440.2</c:v>
                </c:pt>
                <c:pt idx="16">
                  <c:v>399.7</c:v>
                </c:pt>
                <c:pt idx="24">
                  <c:v>336</c:v>
                </c:pt>
                <c:pt idx="32">
                  <c:v>274</c:v>
                </c:pt>
              </c:numCache>
            </c:numRef>
          </c:yVal>
          <c:smooth val="0"/>
          <c:extLst>
            <c:ext xmlns:c16="http://schemas.microsoft.com/office/drawing/2014/chart" uri="{C3380CC4-5D6E-409C-BE32-E72D297353CC}">
              <c16:uniqueId val="{00000009-5C50-407C-9597-BBF1D068327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2467088657017156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{ADAC6963-18AB-4CE5-B3FF-86A4E136FEB9}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C50-407C-9597-BBF1D068327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{49C1550B-4C65-4932-B475-0B00227BF1FD}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50-407C-9597-BBF1D06832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{7C22AAD1-0D76-4C61-A81F-66C41DEE17F5}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50-407C-9597-BBF1D06832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{C7EB0C8F-9A5D-4A00-9D64-DDD4665B7869}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50-407C-9597-BBF1D06832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{023299F9-2E0B-4AA3-A7BE-3A631D9E32AB}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50-407C-9597-BBF1D0683272}"/>
                </c:ext>
              </c:extLst>
            </c:dLbl>
            <c:dLbl>
              <c:idx val="8"/>
              <c:layout>
                <c:manualLayout>
                  <c:x val="0"/>
                  <c:y val="-7.067607731177397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{F7908D7A-93F7-4677-B04A-0742212BE38D}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C50-407C-9597-BBF1D0683272}"/>
                </c:ext>
              </c:extLst>
            </c:dLbl>
            <c:dLbl>
              <c:idx val="16"/>
              <c:layout>
                <c:manualLayout>
                  <c:x val="0"/>
                  <c:y val="2.6865752407516329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{7818920D-03D3-4AA4-9F2D-FA51232FAC21}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C50-407C-9597-BBF1D0683272}"/>
                </c:ext>
              </c:extLst>
            </c:dLbl>
            <c:dLbl>
              <c:idx val="24"/>
              <c:layout>
                <c:manualLayout>
                  <c:x val="0"/>
                  <c:y val="1.011537036263264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{97F45A1A-21B0-4F5A-B78A-3CFA7BCB9FFA}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C50-407C-9597-BBF1D0683272}"/>
                </c:ext>
              </c:extLst>
            </c:dLbl>
            <c:dLbl>
              <c:idx val="32"/>
              <c:layout>
                <c:manualLayout>
                  <c:x val="0"/>
                  <c:y val="-8.7711066526840412E-3"/>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{EDE6A06D-BBA4-4525-934C-EA74DC464A95}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C50-407C-9597-BBF1D06832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5C50-407C-9597-BBF1D0683272}"/>
            </c:ext>
          </c:extLst>
        </c:ser>
        <c:dLbls>
          <c:showLegendKey val="0"/>
          <c:showVal val="1"/>
          <c:showCatName val="0"/>
          <c:showSerName val="0"/>
          <c:showPercent val="0"/>
          <c:showBubbleSize val="0"/>
        </c:dLbls>
        <c:axId val="84219776"/>
        <c:axId val="84234240"/>
      </c:scatterChart>
      <c:valAx>
        <c:axId val="84219776"/>
        <c:scaling>
          <c:orientation val="maxMin"/>
          <c:max val="8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80"/>
          <c:min val="-9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9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6AC6BD2F-052A-4726-9660-0A4845F84BFB}"/>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35E51A03-D28F-4A90-BC5D-D039FEE415DE}"/>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北海道夕張市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7,055
7,032
763.07
11,727,241
10,924,802
645,583
4,978,369
24,642,691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68.3
274.0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人口減少が続く中、</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％を超える高齢化率の高さ（令和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53.6</a:t>
          </a:r>
          <a:r>
            <a:rPr kumimoji="1" lang="ja-JP" altLang="en-US" sz="1300">
              <a:latin typeface="ＭＳ Ｐゴシック" panose="020B0600070205080204" pitchFamily="50" charset="-128"/>
              <a:ea typeface="ＭＳ Ｐゴシック" panose="020B0600070205080204" pitchFamily="50" charset="-128"/>
            </a:rPr>
            <a:t>％）と生産年齢人口の少なさなどにより、市税収入の確保が厳しい状況から、財政基盤が脆弱な状態が続いており、財政力指数は類似団体の中で低い水準となっている。平成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年度に策定した「財政再建計画」に基づき、全国で最も効率的な水準となる徹底した行政のスリム化と事務事業の抜本的な見直しを行い、平成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年３月には引き続きこのような取り組みを基本とした「財政再生計画」を策定し、財政の健全化に努めているところである。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140970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847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140970</xdr:rowOff>
    </xdr:from>
    <xdr:to>
      <xdr:col>19</xdr:col>
      <xdr:colOff>133350</xdr:colOff>
      <xdr:row>44</xdr:row>
      <xdr:rowOff>140970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140970</xdr:rowOff>
    </xdr:from>
    <xdr:to>
      <xdr:col>15</xdr:col>
      <xdr:colOff>82550</xdr:colOff>
      <xdr:row>44</xdr:row>
      <xdr:rowOff>165100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6847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17780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7089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90170</xdr:rowOff>
    </xdr:from>
    <xdr:to>
      <xdr:col>19</xdr:col>
      <xdr:colOff>184150</xdr:colOff>
      <xdr:row>45</xdr:row>
      <xdr:rowOff>20320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5097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90170</xdr:rowOff>
    </xdr:from>
    <xdr:to>
      <xdr:col>15</xdr:col>
      <xdr:colOff>133350</xdr:colOff>
      <xdr:row>45</xdr:row>
      <xdr:rowOff>20320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5097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138430</xdr:rowOff>
    </xdr:from>
    <xdr:to>
      <xdr:col>7</xdr:col>
      <xdr:colOff>31750</xdr:colOff>
      <xdr:row>45</xdr:row>
      <xdr:rowOff>68580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53357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までは、炭鉱閉山による人口の激減に対して人件費の計画的な抑制が不十分であったことや、炭鉱閉山後の社会基盤整備に多額の経費を要し、その財源を地方債に依存したため公債費負担が増大したころ、さらに、人口減少や進出企業の停滞などで税収入等が減少したことにより、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年度には類似団体の中で最低水準に改定され、引き続き「財政再生計画」により経常経費の削減に努めているところであるが、平成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年３月に借り入れた再生振替特例債の元金償還が始まったことにより、平成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年度以降、単年度における公債費の割合が高くなり、高い比率となっている。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65</xdr:row>
      <xdr:rowOff>129903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7806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101980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4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129903</xdr:rowOff>
    </xdr:from>
    <xdr:to>
      <xdr:col>24</xdr:col>
      <xdr:colOff>12700</xdr:colOff>
      <xdr:row>65</xdr:row>
      <xdr:rowOff>129903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7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129903</xdr:rowOff>
    </xdr:from>
    <xdr:to>
      <xdr:col>23</xdr:col>
      <xdr:colOff>133350</xdr:colOff>
      <xdr:row>66</xdr:row>
      <xdr:rowOff>165281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274153"/>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76399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020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59872</xdr:rowOff>
    </xdr:from>
    <xdr:to>
      <xdr:col>23</xdr:col>
      <xdr:colOff>184150</xdr:colOff>
      <xdr:row>59</xdr:row>
      <xdr:rowOff>161472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165281</xdr:rowOff>
    </xdr:from>
    <xdr:to>
      <xdr:col>19</xdr:col>
      <xdr:colOff>133350</xdr:colOff>
      <xdr:row>67</xdr:row>
      <xdr:rowOff>42091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48098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26307</xdr:rowOff>
    </xdr:from>
    <xdr:to>
      <xdr:col>19</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138084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8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134257</xdr:rowOff>
    </xdr:from>
    <xdr:to>
      <xdr:col>15</xdr:col>
      <xdr:colOff>82550</xdr:colOff>
      <xdr:row>67</xdr:row>
      <xdr:rowOff>42091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449957"/>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67673</xdr:rowOff>
    </xdr:from>
    <xdr:to>
      <xdr:col>15</xdr:col>
      <xdr:colOff>133350</xdr:colOff>
      <xdr:row>60</xdr:row>
      <xdr:rowOff>169273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8000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58420</xdr:rowOff>
    </xdr:from>
    <xdr:to>
      <xdr:col>11</xdr:col>
      <xdr:colOff>31750</xdr:colOff>
      <xdr:row>66</xdr:row>
      <xdr:rowOff>134257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374120"/>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43543</xdr:rowOff>
    </xdr:from>
    <xdr:to>
      <xdr:col>11</xdr:col>
      <xdr:colOff>82550</xdr:colOff>
      <xdr:row>60</xdr:row>
      <xdr:rowOff>145143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155320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15966</xdr:rowOff>
    </xdr:from>
    <xdr:to>
      <xdr:col>7</xdr:col>
      <xdr:colOff>31750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127743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79103</xdr:rowOff>
    </xdr:from>
    <xdr:to>
      <xdr:col>23</xdr:col>
      <xdr:colOff>184150</xdr:colOff>
      <xdr:row>66</xdr:row>
      <xdr:rowOff>9253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146430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1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114481</xdr:rowOff>
    </xdr:from>
    <xdr:to>
      <xdr:col>19</xdr:col>
      <xdr:colOff>184150</xdr:colOff>
      <xdr:row>67</xdr:row>
      <xdr:rowOff>44631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43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29408</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516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162741</xdr:rowOff>
    </xdr:from>
    <xdr:to>
      <xdr:col>15</xdr:col>
      <xdr:colOff>133350</xdr:colOff>
      <xdr:row>67</xdr:row>
      <xdr:rowOff>92891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4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77668</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56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83457</xdr:rowOff>
    </xdr:from>
    <xdr:to>
      <xdr:col>11</xdr:col>
      <xdr:colOff>82550</xdr:colOff>
      <xdr:row>67</xdr:row>
      <xdr:rowOff>13607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9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169834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8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7620</xdr:rowOff>
    </xdr:from>
    <xdr:to>
      <xdr:col>7</xdr:col>
      <xdr:colOff>31750</xdr:colOff>
      <xdr:row>66</xdr:row>
      <xdr:rowOff>109220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93997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[403,933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財政再建計画」に基づく基本給の削減をはじめとした人件費の大幅な抑制、契約事務の適正化、公共施設等の管理経費の見直しを進め、引き続きこのような取り組みを基本とした「財政再生計画」のもとでコストの低減に努めているところであるが、人口減少の影響により平均を上回る状況となってい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118579</xdr:rowOff>
    </xdr:from>
    <xdr:to>
      <xdr:col>23</xdr:col>
      <xdr:colOff>133350</xdr:colOff>
      <xdr:row>85</xdr:row>
      <xdr:rowOff>39658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520379"/>
          <a:ext cx="8382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25859</xdr:rowOff>
    </xdr:from>
    <xdr:to>
      <xdr:col>19</xdr:col>
      <xdr:colOff>133350</xdr:colOff>
      <xdr:row>84</xdr:row>
      <xdr:rowOff>118579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427659"/>
          <a:ext cx="889000" cy="9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152853</xdr:rowOff>
    </xdr:from>
    <xdr:to>
      <xdr:col>15</xdr:col>
      <xdr:colOff>82550</xdr:colOff>
      <xdr:row>84</xdr:row>
      <xdr:rowOff>25859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383203"/>
          <a:ext cx="889000" cy="4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152853</xdr:rowOff>
    </xdr:from>
    <xdr:to>
      <xdr:col>11</xdr:col>
      <xdr:colOff>31750</xdr:colOff>
      <xdr:row>83</xdr:row>
      <xdr:rowOff>155482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383203"/>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160308</xdr:rowOff>
    </xdr:from>
    <xdr:to>
      <xdr:col>23</xdr:col>
      <xdr:colOff>184150</xdr:colOff>
      <xdr:row>85</xdr:row>
      <xdr:rowOff>90458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56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132385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53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67779</xdr:rowOff>
    </xdr:from>
    <xdr:to>
      <xdr:col>19</xdr:col>
      <xdr:colOff>184150</xdr:colOff>
      <xdr:row>84</xdr:row>
      <xdr:rowOff>169379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46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154156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555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146509</xdr:rowOff>
    </xdr:from>
    <xdr:to>
      <xdr:col>15</xdr:col>
      <xdr:colOff>133350</xdr:colOff>
      <xdr:row>84</xdr:row>
      <xdr:rowOff>76659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7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61436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463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102053</xdr:rowOff>
    </xdr:from>
    <xdr:to>
      <xdr:col>11</xdr:col>
      <xdr:colOff>82550</xdr:colOff>
      <xdr:row>84</xdr:row>
      <xdr:rowOff>32203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33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16980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41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104682</xdr:rowOff>
    </xdr:from>
    <xdr:to>
      <xdr:col>7</xdr:col>
      <xdr:colOff>31750</xdr:colOff>
      <xdr:row>84</xdr:row>
      <xdr:rowOff>34832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3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19609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42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「財政再建計画」及び「財政再生計画」に基づき、基本給の大幅削減などを実施したことにより、類似団体の中でも最も低い水準となっている。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120045</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4007495"/>
          <a:ext cx="0" cy="1459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34972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7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120045</xdr:rowOff>
    </xdr:from>
    <xdr:to>
      <xdr:col>81</xdr:col>
      <xdr:colOff>133350</xdr:colOff>
      <xdr:row>81</xdr:row>
      <xdr:rowOff>120045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400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120045</xdr:rowOff>
    </xdr:from>
    <xdr:to>
      <xdr:col>81</xdr:col>
      <xdr:colOff>44450</xdr:colOff>
      <xdr:row>81</xdr:row>
      <xdr:rowOff>120045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0074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126291</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8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120045</xdr:rowOff>
    </xdr:from>
    <xdr:to>
      <xdr:col>77</xdr:col>
      <xdr:colOff>44450</xdr:colOff>
      <xdr:row>81</xdr:row>
      <xdr:rowOff>154516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0074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165705</xdr:rowOff>
    </xdr:from>
    <xdr:to>
      <xdr:col>77</xdr:col>
      <xdr:colOff>95250</xdr:colOff>
      <xdr:row>87</xdr:row>
      <xdr:rowOff>95855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80632</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99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85573</xdr:rowOff>
    </xdr:from>
    <xdr:to>
      <xdr:col>72</xdr:col>
      <xdr:colOff>203200</xdr:colOff>
      <xdr:row>81</xdr:row>
      <xdr:rowOff>154516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397302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5745</xdr:rowOff>
    </xdr:from>
    <xdr:to>
      <xdr:col>73</xdr:col>
      <xdr:colOff>44450</xdr:colOff>
      <xdr:row>87</xdr:row>
      <xdr:rowOff>107345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92122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85573</xdr:rowOff>
    </xdr:from>
    <xdr:to>
      <xdr:col>68</xdr:col>
      <xdr:colOff>152400</xdr:colOff>
      <xdr:row>82</xdr:row>
      <xdr:rowOff>17538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3973023"/>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165705</xdr:rowOff>
    </xdr:from>
    <xdr:to>
      <xdr:col>68</xdr:col>
      <xdr:colOff>203200</xdr:colOff>
      <xdr:row>87</xdr:row>
      <xdr:rowOff>95855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80632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5745</xdr:rowOff>
    </xdr:from>
    <xdr:to>
      <xdr:col>64</xdr:col>
      <xdr:colOff>152400</xdr:colOff>
      <xdr:row>87</xdr:row>
      <xdr:rowOff>107345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92122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69245</xdr:rowOff>
    </xdr:from>
    <xdr:to>
      <xdr:col>81</xdr:col>
      <xdr:colOff>95250</xdr:colOff>
      <xdr:row>81</xdr:row>
      <xdr:rowOff>170845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39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161972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387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69245</xdr:rowOff>
    </xdr:from>
    <xdr:to>
      <xdr:col>77</xdr:col>
      <xdr:colOff>95250</xdr:colOff>
      <xdr:row>81</xdr:row>
      <xdr:rowOff>170845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39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9572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72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103716</xdr:rowOff>
    </xdr:from>
    <xdr:to>
      <xdr:col>73</xdr:col>
      <xdr:colOff>44450</xdr:colOff>
      <xdr:row>82</xdr:row>
      <xdr:rowOff>33866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44043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34773</xdr:rowOff>
    </xdr:from>
    <xdr:to>
      <xdr:col>68</xdr:col>
      <xdr:colOff>203200</xdr:colOff>
      <xdr:row>81</xdr:row>
      <xdr:rowOff>136373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146550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69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138188</xdr:rowOff>
    </xdr:from>
    <xdr:to>
      <xdr:col>64</xdr:col>
      <xdr:colOff>152400</xdr:colOff>
      <xdr:row>82</xdr:row>
      <xdr:rowOff>68338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78515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79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単独消防を設置しており、消防職員数が類似団体より多いため、平均を上回る状況となっている。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61867</xdr:rowOff>
    </xdr:from>
    <xdr:to>
      <xdr:col>81</xdr:col>
      <xdr:colOff>44450</xdr:colOff>
      <xdr:row>67</xdr:row>
      <xdr:rowOff>4173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1377567"/>
          <a:ext cx="8382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66705</xdr:rowOff>
    </xdr:from>
    <xdr:to>
      <xdr:col>77</xdr:col>
      <xdr:colOff>44450</xdr:colOff>
      <xdr:row>66</xdr:row>
      <xdr:rowOff>61867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1210955"/>
          <a:ext cx="889000" cy="16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146231</xdr:rowOff>
    </xdr:from>
    <xdr:to>
      <xdr:col>72</xdr:col>
      <xdr:colOff>203200</xdr:colOff>
      <xdr:row>65</xdr:row>
      <xdr:rowOff>66705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111903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16389</xdr:rowOff>
    </xdr:from>
    <xdr:to>
      <xdr:col>68</xdr:col>
      <xdr:colOff>152400</xdr:colOff>
      <xdr:row>64</xdr:row>
      <xdr:rowOff>146231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989189"/>
          <a:ext cx="889000" cy="12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124823</xdr:rowOff>
    </xdr:from>
    <xdr:to>
      <xdr:col>81</xdr:col>
      <xdr:colOff>95250</xdr:colOff>
      <xdr:row>67</xdr:row>
      <xdr:rowOff>54973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144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20700</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133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11067</xdr:rowOff>
    </xdr:from>
    <xdr:to>
      <xdr:col>77</xdr:col>
      <xdr:colOff>95250</xdr:colOff>
      <xdr:row>66</xdr:row>
      <xdr:rowOff>112667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132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97444</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1413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15905</xdr:rowOff>
    </xdr:from>
    <xdr:to>
      <xdr:col>73</xdr:col>
      <xdr:colOff>44450</xdr:colOff>
      <xdr:row>65</xdr:row>
      <xdr:rowOff>117505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11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102282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124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95431</xdr:rowOff>
    </xdr:from>
    <xdr:to>
      <xdr:col>68</xdr:col>
      <xdr:colOff>203200</xdr:colOff>
      <xdr:row>65</xdr:row>
      <xdr:rowOff>25581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10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10358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115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137039</xdr:rowOff>
    </xdr:from>
    <xdr:to>
      <xdr:col>64</xdr:col>
      <xdr:colOff>152400</xdr:colOff>
      <xdr:row>64</xdr:row>
      <xdr:rowOff>67189</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9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51966</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102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炭鉱閉山後の社会基盤整備に多額の地方債を発行したために、公営企業債の元利償還金に対する繰出金などの準元利償還金などを含め、その負担額が多額となっていること、平成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年度から財政振替特例債の元金償還が始まったことなどにより、実質公債費率は全国で最も高い水準となっている。平成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おいて公的資金の借換えを実施し、令和３年度までの総計で４億９千万円程度の公債費負担の軽減を図った。今後も普通建設事業は真に必要な事業以外は実施しないこととし、地方債の新規発行の抑制に努め、引き続き公債費負担の軽減に努めていく。</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10266</xdr:rowOff>
    </xdr:from>
    <xdr:to>
      <xdr:col>81</xdr:col>
      <xdr:colOff>44450</xdr:colOff>
      <xdr:row>44</xdr:row>
      <xdr:rowOff>44450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554066"/>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42439</xdr:rowOff>
    </xdr:from>
    <xdr:to>
      <xdr:col>77</xdr:col>
      <xdr:colOff>44450</xdr:colOff>
      <xdr:row>44</xdr:row>
      <xdr:rowOff>44450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58623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42439</xdr:rowOff>
    </xdr:from>
    <xdr:to>
      <xdr:col>72</xdr:col>
      <xdr:colOff>203200</xdr:colOff>
      <xdr:row>44</xdr:row>
      <xdr:rowOff>80645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586239"/>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80645</xdr:rowOff>
    </xdr:from>
    <xdr:to>
      <xdr:col>68</xdr:col>
      <xdr:colOff>152400</xdr:colOff>
      <xdr:row>44</xdr:row>
      <xdr:rowOff>114829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624445"/>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130916</xdr:rowOff>
    </xdr:from>
    <xdr:to>
      <xdr:col>81</xdr:col>
      <xdr:colOff>95250</xdr:colOff>
      <xdr:row>44</xdr:row>
      <xdr:rowOff>61066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50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26793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39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165100</xdr:rowOff>
    </xdr:from>
    <xdr:to>
      <xdr:col>77</xdr:col>
      <xdr:colOff>95250</xdr:colOff>
      <xdr:row>44</xdr:row>
      <xdr:rowOff>95250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80027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163089</xdr:rowOff>
    </xdr:from>
    <xdr:to>
      <xdr:col>73</xdr:col>
      <xdr:colOff>44450</xdr:colOff>
      <xdr:row>44</xdr:row>
      <xdr:rowOff>93239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5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78016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62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29845</xdr:rowOff>
    </xdr:from>
    <xdr:to>
      <xdr:col>68</xdr:col>
      <xdr:colOff>203200</xdr:colOff>
      <xdr:row>44</xdr:row>
      <xdr:rowOff>131445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57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116222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66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64029</xdr:rowOff>
    </xdr:from>
    <xdr:to>
      <xdr:col>64</xdr:col>
      <xdr:colOff>152400</xdr:colOff>
      <xdr:row>44</xdr:row>
      <xdr:rowOff>165629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6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150406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69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再生振替特例債の借入により、将来負担比率は全国で最も高い水準となっている。「財政再生計画」を着実に遂行することで、財政の健全化に努める。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18</xdr:row>
      <xdr:rowOff>26162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6611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169689</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08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26162</xdr:rowOff>
    </xdr:from>
    <xdr:to>
      <xdr:col>81</xdr:col>
      <xdr:colOff>133350</xdr:colOff>
      <xdr:row>18</xdr:row>
      <xdr:rowOff>26162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11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26162</xdr:rowOff>
    </xdr:from>
    <xdr:to>
      <xdr:col>81</xdr:col>
      <xdr:colOff>44450</xdr:colOff>
      <xdr:row>19</xdr:row>
      <xdr:rowOff>4318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112262"/>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60808</xdr:rowOff>
    </xdr:from>
    <xdr:to>
      <xdr:col>81</xdr:col>
      <xdr:colOff>95250</xdr:colOff>
      <xdr:row>14</xdr:row>
      <xdr:rowOff>162408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6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4318</xdr:rowOff>
    </xdr:from>
    <xdr:to>
      <xdr:col>77</xdr:col>
      <xdr:colOff>44450</xdr:colOff>
      <xdr:row>19</xdr:row>
      <xdr:rowOff>158026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261868"/>
          <a:ext cx="889000" cy="15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100139</xdr:rowOff>
    </xdr:from>
    <xdr:to>
      <xdr:col>77</xdr:col>
      <xdr:colOff>95250</xdr:colOff>
      <xdr:row>15</xdr:row>
      <xdr:rowOff>30289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0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40466</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69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158026</xdr:rowOff>
    </xdr:from>
    <xdr:to>
      <xdr:col>72</xdr:col>
      <xdr:colOff>203200</xdr:colOff>
      <xdr:row>20</xdr:row>
      <xdr:rowOff>84303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415576"/>
          <a:ext cx="889000" cy="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118478</xdr:rowOff>
    </xdr:from>
    <xdr:to>
      <xdr:col>73</xdr:col>
      <xdr:colOff>44450</xdr:colOff>
      <xdr:row>15</xdr:row>
      <xdr:rowOff>48628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1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58805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8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84303</xdr:rowOff>
    </xdr:from>
    <xdr:to>
      <xdr:col>68</xdr:col>
      <xdr:colOff>152400</xdr:colOff>
      <xdr:row>21</xdr:row>
      <xdr:rowOff>96241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513303"/>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115824</xdr:rowOff>
    </xdr:from>
    <xdr:to>
      <xdr:col>68</xdr:col>
      <xdr:colOff>203200</xdr:colOff>
      <xdr:row>15</xdr:row>
      <xdr:rowOff>45974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1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56151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8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128854</xdr:rowOff>
    </xdr:from>
    <xdr:to>
      <xdr:col>64</xdr:col>
      <xdr:colOff>152400</xdr:colOff>
      <xdr:row>15</xdr:row>
      <xdr:rowOff>59004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2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69181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9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146812</xdr:rowOff>
    </xdr:from>
    <xdr:to>
      <xdr:col>81</xdr:col>
      <xdr:colOff>95250</xdr:colOff>
      <xdr:row>18</xdr:row>
      <xdr:rowOff>76962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0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42689</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95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124968</xdr:rowOff>
    </xdr:from>
    <xdr:to>
      <xdr:col>77</xdr:col>
      <xdr:colOff>95250</xdr:colOff>
      <xdr:row>19</xdr:row>
      <xdr:rowOff>55118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2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39895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29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107226</xdr:rowOff>
    </xdr:from>
    <xdr:to>
      <xdr:col>73</xdr:col>
      <xdr:colOff>44450</xdr:colOff>
      <xdr:row>20</xdr:row>
      <xdr:rowOff>37376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36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22153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45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33503</xdr:rowOff>
    </xdr:from>
    <xdr:to>
      <xdr:col>68</xdr:col>
      <xdr:colOff>203200</xdr:colOff>
      <xdr:row>20</xdr:row>
      <xdr:rowOff>135103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4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119880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54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45441</xdr:rowOff>
    </xdr:from>
    <xdr:to>
      <xdr:col>64</xdr:col>
      <xdr:colOff>152400</xdr:colOff>
      <xdr:row>21</xdr:row>
      <xdr:rowOff>147041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6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131818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73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北海道夕張市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7,055
7,032
763.07
11,727,241
10,924,802
645,583
4,978,369
24,642,691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68.3
274.0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年度に「財政再建計画」に基づく基本給及び各種手当の削減、特別職給与及び職員報酬の削減を行い、平成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年３月には引き続きこのような取り組みを基本とした「財政再生計画」を策定し、他都市との適切な比較のもとで職員数の適正化を進め、効率的な行政執行体制の確保及び人件費の抑制に努めている。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100330</xdr:rowOff>
    </xdr:from>
    <xdr:to>
      <xdr:col>24</xdr:col>
      <xdr:colOff>25400</xdr:colOff>
      <xdr:row>36</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010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85090</xdr:rowOff>
    </xdr:from>
    <xdr:to>
      <xdr:col>19</xdr:col>
      <xdr:colOff>187325</xdr:colOff>
      <xdr:row>35</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8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35</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105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81280</xdr:rowOff>
    </xdr:from>
    <xdr:to>
      <xdr:col>11</xdr:col>
      <xdr:colOff>9525</xdr:colOff>
      <xdr:row>34</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10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161307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34290</xdr:rowOff>
    </xdr:from>
    <xdr:to>
      <xdr:col>15</xdr:col>
      <xdr:colOff>149225</xdr:colOff>
      <xdr:row>35</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146067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30480</xdr:rowOff>
    </xdr:from>
    <xdr:to>
      <xdr:col>11</xdr:col>
      <xdr:colOff>60325</xdr:colOff>
      <xdr:row>34</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45720</xdr:rowOff>
    </xdr:from>
    <xdr:to>
      <xdr:col>6</xdr:col>
      <xdr:colOff>171450</xdr:colOff>
      <xdr:row>34</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157497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事務事業の見直しをベースに引き続き削減を図るとともに、契約事務の適正化や経費の節減に努めている。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63500</xdr:rowOff>
    </xdr:from>
    <xdr:to>
      <xdr:col>82</xdr:col>
      <xdr:colOff>107950</xdr:colOff>
      <xdr:row>15</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4638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4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95250</xdr:rowOff>
    </xdr:from>
    <xdr:to>
      <xdr:col>73</xdr:col>
      <xdr:colOff>180975</xdr:colOff>
      <xdr:row>15</xdr:row>
      <xdr:rowOff>146050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67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57150</xdr:rowOff>
    </xdr:from>
    <xdr:to>
      <xdr:col>69</xdr:col>
      <xdr:colOff>92075</xdr:colOff>
      <xdr:row>15</xdr:row>
      <xdr:rowOff>95250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2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12700</xdr:rowOff>
    </xdr:from>
    <xdr:to>
      <xdr:col>82</xdr:col>
      <xdr:colOff>158750</xdr:colOff>
      <xdr:row>14</xdr:row>
      <xdr:rowOff>114300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29227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44450</xdr:rowOff>
    </xdr:from>
    <xdr:to>
      <xdr:col>69</xdr:col>
      <xdr:colOff>142875</xdr:colOff>
      <xdr:row>15</xdr:row>
      <xdr:rowOff>146050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156227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6350</xdr:rowOff>
    </xdr:from>
    <xdr:to>
      <xdr:col>65</xdr:col>
      <xdr:colOff>53975</xdr:colOff>
      <xdr:row>15</xdr:row>
      <xdr:rowOff>107950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118127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「財政再生計画」に基づき、単独事業については、高齢者、子どもたち及び教育活動への給付以外は原則として実施しないこととしている。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76200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75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76200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26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56</xdr:row>
      <xdr:rowOff>76200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26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63500</xdr:rowOff>
    </xdr:from>
    <xdr:to>
      <xdr:col>11</xdr:col>
      <xdr:colOff>9525</xdr:colOff>
      <xdr:row>56</xdr:row>
      <xdr:rowOff>76200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6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25400</xdr:rowOff>
    </xdr:from>
    <xdr:to>
      <xdr:col>20</xdr:col>
      <xdr:colOff>38100</xdr:colOff>
      <xdr:row>56</xdr:row>
      <xdr:rowOff>127000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25400</xdr:rowOff>
    </xdr:from>
    <xdr:to>
      <xdr:col>11</xdr:col>
      <xdr:colOff>60325</xdr:colOff>
      <xdr:row>56</xdr:row>
      <xdr:rowOff>127000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137177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その他について類似団体平均を上回っているのは、特別会計に対する繰出金及び老朽化した公共施設や公営住宅等に係る維持補修費によるものである。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95976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96780"/>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89444</xdr:rowOff>
    </xdr:from>
    <xdr:to>
      <xdr:col>78</xdr:col>
      <xdr:colOff>69850</xdr:colOff>
      <xdr:row>57</xdr:row>
      <xdr:rowOff>95976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620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89444</xdr:rowOff>
    </xdr:from>
    <xdr:to>
      <xdr:col>73</xdr:col>
      <xdr:colOff>180975</xdr:colOff>
      <xdr:row>58</xdr:row>
      <xdr:rowOff>22497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6209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22497</xdr:rowOff>
    </xdr:from>
    <xdr:to>
      <xdr:col>69</xdr:col>
      <xdr:colOff>92075</xdr:colOff>
      <xdr:row>58</xdr:row>
      <xdr:rowOff>48623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665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45176</xdr:rowOff>
    </xdr:from>
    <xdr:to>
      <xdr:col>78</xdr:col>
      <xdr:colOff>120650</xdr:colOff>
      <xdr:row>57</xdr:row>
      <xdr:rowOff>146776</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131553</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0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38644</xdr:rowOff>
    </xdr:from>
    <xdr:to>
      <xdr:col>74</xdr:col>
      <xdr:colOff>31750</xdr:colOff>
      <xdr:row>57</xdr:row>
      <xdr:rowOff>140244</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125021</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9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143147</xdr:rowOff>
    </xdr:from>
    <xdr:to>
      <xdr:col>69</xdr:col>
      <xdr:colOff>142875</xdr:colOff>
      <xdr:row>58</xdr:row>
      <xdr:rowOff>73297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58074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0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169273</xdr:rowOff>
    </xdr:from>
    <xdr:to>
      <xdr:col>65</xdr:col>
      <xdr:colOff>53975</xdr:colOff>
      <xdr:row>58</xdr:row>
      <xdr:rowOff>99423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84200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2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各種補助金の支出は、真に必要なもの以外は「財政再建計画」策定時に原則廃止としたが、引き続き必要性を十分考慮の上、同様の措置により抑制している。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161290</xdr:rowOff>
    </xdr:from>
    <xdr:to>
      <xdr:col>82</xdr:col>
      <xdr:colOff>107950</xdr:colOff>
      <xdr:row>34</xdr:row>
      <xdr:rowOff>21844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58191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165862</xdr:rowOff>
    </xdr:from>
    <xdr:to>
      <xdr:col>78</xdr:col>
      <xdr:colOff>69850</xdr:colOff>
      <xdr:row>34</xdr:row>
      <xdr:rowOff>21844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58237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88138</xdr:rowOff>
    </xdr:from>
    <xdr:to>
      <xdr:col>73</xdr:col>
      <xdr:colOff>180975</xdr:colOff>
      <xdr:row>33</xdr:row>
      <xdr:rowOff>165862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7459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83566</xdr:rowOff>
    </xdr:from>
    <xdr:to>
      <xdr:col>69</xdr:col>
      <xdr:colOff>92075</xdr:colOff>
      <xdr:row>33</xdr:row>
      <xdr:rowOff>88138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7414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110490</xdr:rowOff>
    </xdr:from>
    <xdr:to>
      <xdr:col>82</xdr:col>
      <xdr:colOff>158750</xdr:colOff>
      <xdr:row>34</xdr:row>
      <xdr:rowOff>40640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19067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142494</xdr:rowOff>
    </xdr:from>
    <xdr:to>
      <xdr:col>78</xdr:col>
      <xdr:colOff>120650</xdr:colOff>
      <xdr:row>34</xdr:row>
      <xdr:rowOff>72644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82821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56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115062</xdr:rowOff>
    </xdr:from>
    <xdr:to>
      <xdr:col>74</xdr:col>
      <xdr:colOff>31750</xdr:colOff>
      <xdr:row>34</xdr:row>
      <xdr:rowOff>45212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55389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5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37338</xdr:rowOff>
    </xdr:from>
    <xdr:to>
      <xdr:col>69</xdr:col>
      <xdr:colOff>142875</xdr:colOff>
      <xdr:row>33</xdr:row>
      <xdr:rowOff>138938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149115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46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32766</xdr:rowOff>
    </xdr:from>
    <xdr:to>
      <xdr:col>65</xdr:col>
      <xdr:colOff>53975</xdr:colOff>
      <xdr:row>33</xdr:row>
      <xdr:rowOff>134366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69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144543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45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多額の地方債を発行することで炭鉱閉山後の社会基盤整備を進めてきたが、平成</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度において公的資金の借換えを実施し、令和３年度までの総計で４億９千万円程度の公債費負担の軽減を図ったこと及び、償還終了など年次進行に伴い減少し、再生振替特例債を除く公債費において類似団体平均を下回るが、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年３月に借入れた再生振替特例債の元金償還が始まったことにより、平成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年度以降、歳出に占める公債費の割合は大幅に増加している。引き続き地方債の新規発行の抑制により、公債費負担の軽減に努めている。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79</xdr:row>
      <xdr:rowOff>159386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15240"/>
          <a:ext cx="0" cy="988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131463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676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159386</xdr:rowOff>
    </xdr:from>
    <xdr:to>
      <xdr:col>24</xdr:col>
      <xdr:colOff>114300</xdr:colOff>
      <xdr:row>79</xdr:row>
      <xdr:rowOff>159386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159386</xdr:rowOff>
    </xdr:from>
    <xdr:to>
      <xdr:col>24</xdr:col>
      <xdr:colOff>25400</xdr:colOff>
      <xdr:row>80</xdr:row>
      <xdr:rowOff>58420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703936"/>
          <a:ext cx="8382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140352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56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123825</xdr:rowOff>
    </xdr:from>
    <xdr:to>
      <xdr:col>24</xdr:col>
      <xdr:colOff>76200</xdr:colOff>
      <xdr:row>75</xdr:row>
      <xdr:rowOff>53975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58420</xdr:rowOff>
    </xdr:from>
    <xdr:to>
      <xdr:col>19</xdr:col>
      <xdr:colOff>187325</xdr:colOff>
      <xdr:row>80</xdr:row>
      <xdr:rowOff>98425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7744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135255</xdr:rowOff>
    </xdr:from>
    <xdr:to>
      <xdr:col>20</xdr:col>
      <xdr:colOff>38100</xdr:colOff>
      <xdr:row>75</xdr:row>
      <xdr:rowOff>65405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75582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59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98425</xdr:rowOff>
    </xdr:from>
    <xdr:to>
      <xdr:col>15</xdr:col>
      <xdr:colOff>98425</xdr:colOff>
      <xdr:row>80</xdr:row>
      <xdr:rowOff>100330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8144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56514</xdr:rowOff>
    </xdr:from>
    <xdr:to>
      <xdr:col>11</xdr:col>
      <xdr:colOff>9525</xdr:colOff>
      <xdr:row>80</xdr:row>
      <xdr:rowOff>100330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7725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140970</xdr:rowOff>
    </xdr:from>
    <xdr:to>
      <xdr:col>6</xdr:col>
      <xdr:colOff>171450</xdr:colOff>
      <xdr:row>75</xdr:row>
      <xdr:rowOff>71120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81297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108586</xdr:rowOff>
    </xdr:from>
    <xdr:to>
      <xdr:col>24</xdr:col>
      <xdr:colOff>76200</xdr:colOff>
      <xdr:row>80</xdr:row>
      <xdr:rowOff>38736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65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17163</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56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7620</xdr:rowOff>
    </xdr:from>
    <xdr:to>
      <xdr:col>20</xdr:col>
      <xdr:colOff>38100</xdr:colOff>
      <xdr:row>80</xdr:row>
      <xdr:rowOff>109220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93997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47625</xdr:rowOff>
    </xdr:from>
    <xdr:to>
      <xdr:col>15</xdr:col>
      <xdr:colOff>149225</xdr:colOff>
      <xdr:row>80</xdr:row>
      <xdr:rowOff>149225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76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134002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85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49530</xdr:rowOff>
    </xdr:from>
    <xdr:to>
      <xdr:col>11</xdr:col>
      <xdr:colOff>60325</xdr:colOff>
      <xdr:row>80</xdr:row>
      <xdr:rowOff>151130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135907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85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5714</xdr:rowOff>
    </xdr:from>
    <xdr:to>
      <xdr:col>6</xdr:col>
      <xdr:colOff>171450</xdr:colOff>
      <xdr:row>80</xdr:row>
      <xdr:rowOff>107314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72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92091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80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「財政再建計画」及び「財政再生計画」に基づく人件費等の削減により公債費を除いた経常収支比率は類似団体の中でも最も低い水準となっている。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10414</xdr:rowOff>
    </xdr:from>
    <xdr:to>
      <xdr:col>82</xdr:col>
      <xdr:colOff>107950</xdr:colOff>
      <xdr:row>75</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286916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83566</xdr:rowOff>
    </xdr:from>
    <xdr:to>
      <xdr:col>78</xdr:col>
      <xdr:colOff>69850</xdr:colOff>
      <xdr:row>75</xdr:row>
      <xdr:rowOff>115570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9423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145288</xdr:rowOff>
    </xdr:from>
    <xdr:to>
      <xdr:col>73</xdr:col>
      <xdr:colOff>180975</xdr:colOff>
      <xdr:row>75</xdr:row>
      <xdr:rowOff>83566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283258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145288</xdr:rowOff>
    </xdr:from>
    <xdr:to>
      <xdr:col>69</xdr:col>
      <xdr:colOff>92075</xdr:colOff>
      <xdr:row>74</xdr:row>
      <xdr:rowOff>149860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2832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131064</xdr:rowOff>
    </xdr:from>
    <xdr:to>
      <xdr:col>82</xdr:col>
      <xdr:colOff>158750</xdr:colOff>
      <xdr:row>75</xdr:row>
      <xdr:rowOff>61214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39641</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72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32766</xdr:rowOff>
    </xdr:from>
    <xdr:to>
      <xdr:col>74</xdr:col>
      <xdr:colOff>31750</xdr:colOff>
      <xdr:row>75</xdr:row>
      <xdr:rowOff>134366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144543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94488</xdr:rowOff>
    </xdr:from>
    <xdr:to>
      <xdr:col>69</xdr:col>
      <xdr:colOff>142875</xdr:colOff>
      <xdr:row>75</xdr:row>
      <xdr:rowOff>24638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34815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99060</xdr:rowOff>
    </xdr:from>
    <xdr:to>
      <xdr:col>65</xdr:col>
      <xdr:colOff>53975</xdr:colOff>
      <xdr:row>75</xdr:row>
      <xdr:rowOff>29210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39387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北海道夕張市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59944</xdr:rowOff>
    </xdr:from>
    <xdr:to>
      <xdr:col>29</xdr:col>
      <xdr:colOff>127000</xdr:colOff>
      <xdr:row>13</xdr:row>
      <xdr:rowOff>32055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164969"/>
          <a:ext cx="647700" cy="143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32055</xdr:rowOff>
    </xdr:from>
    <xdr:to>
      <xdr:col>26</xdr:col>
      <xdr:colOff>50800</xdr:colOff>
      <xdr:row>14</xdr:row>
      <xdr:rowOff>12738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08530"/>
          <a:ext cx="698500" cy="152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12738</xdr:rowOff>
    </xdr:from>
    <xdr:to>
      <xdr:col>22</xdr:col>
      <xdr:colOff>114300</xdr:colOff>
      <xdr:row>14</xdr:row>
      <xdr:rowOff>75120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60663"/>
          <a:ext cx="698500" cy="62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75120</xdr:rowOff>
    </xdr:from>
    <xdr:to>
      <xdr:col>18</xdr:col>
      <xdr:colOff>177800</xdr:colOff>
      <xdr:row>15</xdr:row>
      <xdr:rowOff>25908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23045"/>
          <a:ext cx="698500" cy="122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9144</xdr:rowOff>
    </xdr:from>
    <xdr:to>
      <xdr:col>29</xdr:col>
      <xdr:colOff>177800</xdr:colOff>
      <xdr:row>12</xdr:row>
      <xdr:rowOff>110744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14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25671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195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152705</xdr:rowOff>
    </xdr:from>
    <xdr:to>
      <xdr:col>26</xdr:col>
      <xdr:colOff>101600</xdr:colOff>
      <xdr:row>13</xdr:row>
      <xdr:rowOff>82855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57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93032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2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133388</xdr:rowOff>
    </xdr:from>
    <xdr:to>
      <xdr:col>22</xdr:col>
      <xdr:colOff>165100</xdr:colOff>
      <xdr:row>14</xdr:row>
      <xdr:rowOff>63538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09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73715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7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24320</xdr:rowOff>
    </xdr:from>
    <xdr:to>
      <xdr:col>19</xdr:col>
      <xdr:colOff>38100</xdr:colOff>
      <xdr:row>14</xdr:row>
      <xdr:rowOff>125920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72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136097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4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146558</xdr:rowOff>
    </xdr:from>
    <xdr:to>
      <xdr:col>15</xdr:col>
      <xdr:colOff>101600</xdr:colOff>
      <xdr:row>15</xdr:row>
      <xdr:rowOff>76708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94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86885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6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126783</xdr:rowOff>
    </xdr:from>
    <xdr:to>
      <xdr:col>29</xdr:col>
      <xdr:colOff>127000</xdr:colOff>
      <xdr:row>33</xdr:row>
      <xdr:rowOff>212820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051333"/>
          <a:ext cx="647700" cy="86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251000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375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212820</xdr:rowOff>
    </xdr:from>
    <xdr:to>
      <xdr:col>26</xdr:col>
      <xdr:colOff>50800</xdr:colOff>
      <xdr:row>33</xdr:row>
      <xdr:rowOff>271228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137370"/>
          <a:ext cx="698500" cy="58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271228</xdr:rowOff>
    </xdr:from>
    <xdr:to>
      <xdr:col>22</xdr:col>
      <xdr:colOff>114300</xdr:colOff>
      <xdr:row>34</xdr:row>
      <xdr:rowOff>6730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195778"/>
          <a:ext cx="698500" cy="78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6730</xdr:rowOff>
    </xdr:from>
    <xdr:to>
      <xdr:col>18</xdr:col>
      <xdr:colOff>177800</xdr:colOff>
      <xdr:row>34</xdr:row>
      <xdr:rowOff>44171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274180"/>
          <a:ext cx="698500" cy="37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75983</xdr:rowOff>
    </xdr:from>
    <xdr:to>
      <xdr:col>29</xdr:col>
      <xdr:colOff>177800</xdr:colOff>
      <xdr:row>33</xdr:row>
      <xdr:rowOff>177583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000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22660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594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162020</xdr:rowOff>
    </xdr:from>
    <xdr:to>
      <xdr:col>26</xdr:col>
      <xdr:colOff>101600</xdr:colOff>
      <xdr:row>33</xdr:row>
      <xdr:rowOff>263620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086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102347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5855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220428</xdr:rowOff>
    </xdr:from>
    <xdr:to>
      <xdr:col>22</xdr:col>
      <xdr:colOff>165100</xdr:colOff>
      <xdr:row>33</xdr:row>
      <xdr:rowOff>322028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144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160755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591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298830</xdr:rowOff>
    </xdr:from>
    <xdr:to>
      <xdr:col>19</xdr:col>
      <xdr:colOff>38100</xdr:colOff>
      <xdr:row>34</xdr:row>
      <xdr:rowOff>57530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223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67707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599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336271</xdr:rowOff>
    </xdr:from>
    <xdr:to>
      <xdr:col>15</xdr:col>
      <xdr:colOff>101600</xdr:colOff>
      <xdr:row>34</xdr:row>
      <xdr:rowOff>94971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260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105148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02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北海道夕張市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7,055
7,032
763.07
11,727,241
10,924,802
645,583
4,978,369
24,642,691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68.3
274.0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6769</xdr:rowOff>
    </xdr:from>
    <xdr:to>
      <xdr:col>24</xdr:col>
      <xdr:colOff>63500</xdr:colOff>
      <xdr:row>32</xdr:row>
      <xdr:rowOff>78956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150269"/>
          <a:ext cx="838200" cy="4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78956</xdr:rowOff>
    </xdr:from>
    <xdr:to>
      <xdr:col>19</xdr:col>
      <xdr:colOff>177800</xdr:colOff>
      <xdr:row>33</xdr:row>
      <xdr:rowOff>47981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65356"/>
          <a:ext cx="889000" cy="14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47981</xdr:rowOff>
    </xdr:from>
    <xdr:to>
      <xdr:col>15</xdr:col>
      <xdr:colOff>50800</xdr:colOff>
      <xdr:row>34</xdr:row>
      <xdr:rowOff>81343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05831"/>
          <a:ext cx="889000" cy="20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81343</xdr:rowOff>
    </xdr:from>
    <xdr:to>
      <xdr:col>10</xdr:col>
      <xdr:colOff>114300</xdr:colOff>
      <xdr:row>34</xdr:row>
      <xdr:rowOff>144069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10643"/>
          <a:ext cx="889000" cy="6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127419</xdr:rowOff>
    </xdr:from>
    <xdr:to>
      <xdr:col>24</xdr:col>
      <xdr:colOff>114300</xdr:colOff>
      <xdr:row>30</xdr:row>
      <xdr:rowOff>57569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09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80446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05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28156</xdr:rowOff>
    </xdr:from>
    <xdr:to>
      <xdr:col>20</xdr:col>
      <xdr:colOff>38100</xdr:colOff>
      <xdr:row>32</xdr:row>
      <xdr:rowOff>129756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1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146283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28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168631</xdr:rowOff>
    </xdr:from>
    <xdr:to>
      <xdr:col>15</xdr:col>
      <xdr:colOff>101600</xdr:colOff>
      <xdr:row>33</xdr:row>
      <xdr:rowOff>98781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5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115308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3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30543</xdr:rowOff>
    </xdr:from>
    <xdr:to>
      <xdr:col>10</xdr:col>
      <xdr:colOff>165100</xdr:colOff>
      <xdr:row>34</xdr:row>
      <xdr:rowOff>132143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5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148670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3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93269</xdr:rowOff>
    </xdr:from>
    <xdr:to>
      <xdr:col>6</xdr:col>
      <xdr:colOff>38100</xdr:colOff>
      <xdr:row>35</xdr:row>
      <xdr:rowOff>23419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2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39946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9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49106</xdr:rowOff>
    </xdr:from>
    <xdr:to>
      <xdr:col>24</xdr:col>
      <xdr:colOff>63500</xdr:colOff>
      <xdr:row>56</xdr:row>
      <xdr:rowOff>103211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50306"/>
          <a:ext cx="838200" cy="5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103211</xdr:rowOff>
    </xdr:from>
    <xdr:to>
      <xdr:col>19</xdr:col>
      <xdr:colOff>177800</xdr:colOff>
      <xdr:row>57</xdr:row>
      <xdr:rowOff>25286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04411"/>
          <a:ext cx="889000" cy="9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25286</xdr:rowOff>
    </xdr:from>
    <xdr:to>
      <xdr:col>15</xdr:col>
      <xdr:colOff>50800</xdr:colOff>
      <xdr:row>57</xdr:row>
      <xdr:rowOff>61736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97936"/>
          <a:ext cx="889000" cy="3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55029</xdr:rowOff>
    </xdr:from>
    <xdr:to>
      <xdr:col>10</xdr:col>
      <xdr:colOff>114300</xdr:colOff>
      <xdr:row>57</xdr:row>
      <xdr:rowOff>61736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827679"/>
          <a:ext cx="8890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169756</xdr:rowOff>
    </xdr:from>
    <xdr:to>
      <xdr:col>24</xdr:col>
      <xdr:colOff>114300</xdr:colOff>
      <xdr:row>56</xdr:row>
      <xdr:rowOff>99906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9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21183</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45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52411</xdr:rowOff>
    </xdr:from>
    <xdr:to>
      <xdr:col>20</xdr:col>
      <xdr:colOff>38100</xdr:colOff>
      <xdr:row>56</xdr:row>
      <xdr:rowOff>154011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170538</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42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145936</xdr:rowOff>
    </xdr:from>
    <xdr:to>
      <xdr:col>15</xdr:col>
      <xdr:colOff>101600</xdr:colOff>
      <xdr:row>57</xdr:row>
      <xdr:rowOff>76086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4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92613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522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10936</xdr:rowOff>
    </xdr:from>
    <xdr:to>
      <xdr:col>10</xdr:col>
      <xdr:colOff>165100</xdr:colOff>
      <xdr:row>57</xdr:row>
      <xdr:rowOff>112536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8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129063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55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4229</xdr:rowOff>
    </xdr:from>
    <xdr:to>
      <xdr:col>6</xdr:col>
      <xdr:colOff>38100</xdr:colOff>
      <xdr:row>57</xdr:row>
      <xdr:rowOff>105829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122356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552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64654</xdr:rowOff>
    </xdr:from>
    <xdr:to>
      <xdr:col>24</xdr:col>
      <xdr:colOff>63500</xdr:colOff>
      <xdr:row>75</xdr:row>
      <xdr:rowOff>83089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2751954"/>
          <a:ext cx="838200" cy="18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19908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393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41125</xdr:rowOff>
    </xdr:from>
    <xdr:to>
      <xdr:col>19</xdr:col>
      <xdr:colOff>177800</xdr:colOff>
      <xdr:row>75</xdr:row>
      <xdr:rowOff>83089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2728425"/>
          <a:ext cx="889000" cy="21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157346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41125</xdr:rowOff>
    </xdr:from>
    <xdr:to>
      <xdr:col>15</xdr:col>
      <xdr:colOff>50800</xdr:colOff>
      <xdr:row>74</xdr:row>
      <xdr:rowOff>67234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728425"/>
          <a:ext cx="889000" cy="2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31551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137479</xdr:rowOff>
    </xdr:from>
    <xdr:to>
      <xdr:col>10</xdr:col>
      <xdr:colOff>114300</xdr:colOff>
      <xdr:row>74</xdr:row>
      <xdr:rowOff>67234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2653329"/>
          <a:ext cx="889000" cy="10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15778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10030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5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13854</xdr:rowOff>
    </xdr:from>
    <xdr:to>
      <xdr:col>24</xdr:col>
      <xdr:colOff>114300</xdr:colOff>
      <xdr:row>74</xdr:row>
      <xdr:rowOff>115454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70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36731</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55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32289</xdr:rowOff>
    </xdr:from>
    <xdr:to>
      <xdr:col>20</xdr:col>
      <xdr:colOff>38100</xdr:colOff>
      <xdr:row>75</xdr:row>
      <xdr:rowOff>133889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89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150416</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6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161775</xdr:rowOff>
    </xdr:from>
    <xdr:to>
      <xdr:col>15</xdr:col>
      <xdr:colOff>101600</xdr:colOff>
      <xdr:row>74</xdr:row>
      <xdr:rowOff>91925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67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108452</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45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16434</xdr:rowOff>
    </xdr:from>
    <xdr:to>
      <xdr:col>10</xdr:col>
      <xdr:colOff>165100</xdr:colOff>
      <xdr:row>74</xdr:row>
      <xdr:rowOff>118034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70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134561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47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86679</xdr:rowOff>
    </xdr:from>
    <xdr:to>
      <xdr:col>6</xdr:col>
      <xdr:colOff>38100</xdr:colOff>
      <xdr:row>74</xdr:row>
      <xdr:rowOff>16829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60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33356</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37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91625</xdr:rowOff>
    </xdr:from>
    <xdr:to>
      <xdr:col>24</xdr:col>
      <xdr:colOff>63500</xdr:colOff>
      <xdr:row>93</xdr:row>
      <xdr:rowOff>81964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693575"/>
          <a:ext cx="838200" cy="33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81964</xdr:rowOff>
    </xdr:from>
    <xdr:to>
      <xdr:col>19</xdr:col>
      <xdr:colOff>177800</xdr:colOff>
      <xdr:row>94</xdr:row>
      <xdr:rowOff>10540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026814"/>
          <a:ext cx="889000" cy="10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10540</xdr:rowOff>
    </xdr:from>
    <xdr:to>
      <xdr:col>15</xdr:col>
      <xdr:colOff>50800</xdr:colOff>
      <xdr:row>94</xdr:row>
      <xdr:rowOff>55873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126840"/>
          <a:ext cx="889000" cy="4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2860</xdr:rowOff>
    </xdr:from>
    <xdr:to>
      <xdr:col>10</xdr:col>
      <xdr:colOff>114300</xdr:colOff>
      <xdr:row>94</xdr:row>
      <xdr:rowOff>55873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119160"/>
          <a:ext cx="889000" cy="5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40825</xdr:rowOff>
    </xdr:from>
    <xdr:to>
      <xdr:col>24</xdr:col>
      <xdr:colOff>114300</xdr:colOff>
      <xdr:row>91</xdr:row>
      <xdr:rowOff>142425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64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165302</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59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31164</xdr:rowOff>
    </xdr:from>
    <xdr:to>
      <xdr:col>20</xdr:col>
      <xdr:colOff>38100</xdr:colOff>
      <xdr:row>93</xdr:row>
      <xdr:rowOff>132764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97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149291</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75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131190</xdr:rowOff>
    </xdr:from>
    <xdr:to>
      <xdr:col>15</xdr:col>
      <xdr:colOff>101600</xdr:colOff>
      <xdr:row>94</xdr:row>
      <xdr:rowOff>61340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0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77867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851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5073</xdr:rowOff>
    </xdr:from>
    <xdr:to>
      <xdr:col>10</xdr:col>
      <xdr:colOff>165100</xdr:colOff>
      <xdr:row>94</xdr:row>
      <xdr:rowOff>106673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12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123200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89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123510</xdr:rowOff>
    </xdr:from>
    <xdr:to>
      <xdr:col>6</xdr:col>
      <xdr:colOff>38100</xdr:colOff>
      <xdr:row>94</xdr:row>
      <xdr:rowOff>53660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06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70187</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843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62757</xdr:rowOff>
    </xdr:from>
    <xdr:to>
      <xdr:col>55</xdr:col>
      <xdr:colOff>0</xdr:colOff>
      <xdr:row>37</xdr:row>
      <xdr:rowOff>94883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063507"/>
          <a:ext cx="838200" cy="37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62757</xdr:rowOff>
    </xdr:from>
    <xdr:to>
      <xdr:col>50</xdr:col>
      <xdr:colOff>114300</xdr:colOff>
      <xdr:row>38</xdr:row>
      <xdr:rowOff>15501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063507"/>
          <a:ext cx="889000" cy="46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164564</xdr:rowOff>
    </xdr:from>
    <xdr:to>
      <xdr:col>45</xdr:col>
      <xdr:colOff>177800</xdr:colOff>
      <xdr:row>38</xdr:row>
      <xdr:rowOff>15501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08214"/>
          <a:ext cx="889000" cy="2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164564</xdr:rowOff>
    </xdr:from>
    <xdr:to>
      <xdr:col>41</xdr:col>
      <xdr:colOff>50800</xdr:colOff>
      <xdr:row>38</xdr:row>
      <xdr:rowOff>43555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08214"/>
          <a:ext cx="889000" cy="5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16779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44083</xdr:rowOff>
    </xdr:from>
    <xdr:to>
      <xdr:col>55</xdr:col>
      <xdr:colOff>50800</xdr:colOff>
      <xdr:row>37</xdr:row>
      <xdr:rowOff>145683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8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22510</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11957</xdr:rowOff>
    </xdr:from>
    <xdr:to>
      <xdr:col>50</xdr:col>
      <xdr:colOff>165100</xdr:colOff>
      <xdr:row>35</xdr:row>
      <xdr:rowOff>113557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1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104684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0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136152</xdr:rowOff>
    </xdr:from>
    <xdr:to>
      <xdr:col>46</xdr:col>
      <xdr:colOff>38100</xdr:colOff>
      <xdr:row>38</xdr:row>
      <xdr:rowOff>66301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798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57428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7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113764</xdr:rowOff>
    </xdr:from>
    <xdr:to>
      <xdr:col>41</xdr:col>
      <xdr:colOff>101600</xdr:colOff>
      <xdr:row>38</xdr:row>
      <xdr:rowOff>43914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35041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5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164205</xdr:rowOff>
    </xdr:from>
    <xdr:to>
      <xdr:col>36</xdr:col>
      <xdr:colOff>165100</xdr:colOff>
      <xdr:row>38</xdr:row>
      <xdr:rowOff>94355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0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85482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116246</xdr:rowOff>
    </xdr:from>
    <xdr:to>
      <xdr:col>55</xdr:col>
      <xdr:colOff>0</xdr:colOff>
      <xdr:row>55</xdr:row>
      <xdr:rowOff>124630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374546"/>
          <a:ext cx="838200" cy="17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70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115239</xdr:rowOff>
    </xdr:from>
    <xdr:to>
      <xdr:col>50</xdr:col>
      <xdr:colOff>114300</xdr:colOff>
      <xdr:row>54</xdr:row>
      <xdr:rowOff>116246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030639"/>
          <a:ext cx="889000" cy="34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115239</xdr:rowOff>
    </xdr:from>
    <xdr:to>
      <xdr:col>45</xdr:col>
      <xdr:colOff>177800</xdr:colOff>
      <xdr:row>54</xdr:row>
      <xdr:rowOff>127241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030639"/>
          <a:ext cx="889000" cy="35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15493</xdr:rowOff>
    </xdr:from>
    <xdr:to>
      <xdr:col>41</xdr:col>
      <xdr:colOff>50800</xdr:colOff>
      <xdr:row>54</xdr:row>
      <xdr:rowOff>127241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273793"/>
          <a:ext cx="889000" cy="11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73830</xdr:rowOff>
    </xdr:from>
    <xdr:to>
      <xdr:col>55</xdr:col>
      <xdr:colOff>50800</xdr:colOff>
      <xdr:row>56</xdr:row>
      <xdr:rowOff>3980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5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96707</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355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65446</xdr:rowOff>
    </xdr:from>
    <xdr:to>
      <xdr:col>50</xdr:col>
      <xdr:colOff>165100</xdr:colOff>
      <xdr:row>54</xdr:row>
      <xdr:rowOff>167046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32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12123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09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64439</xdr:rowOff>
    </xdr:from>
    <xdr:to>
      <xdr:col>46</xdr:col>
      <xdr:colOff>38100</xdr:colOff>
      <xdr:row>52</xdr:row>
      <xdr:rowOff>166039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897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11116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8755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76441</xdr:rowOff>
    </xdr:from>
    <xdr:to>
      <xdr:col>41</xdr:col>
      <xdr:colOff>101600</xdr:colOff>
      <xdr:row>55</xdr:row>
      <xdr:rowOff>6591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33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23118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10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136143</xdr:rowOff>
    </xdr:from>
    <xdr:to>
      <xdr:col>36</xdr:col>
      <xdr:colOff>165100</xdr:colOff>
      <xdr:row>54</xdr:row>
      <xdr:rowOff>66293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22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82820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899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21788</xdr:rowOff>
    </xdr:from>
    <xdr:to>
      <xdr:col>55</xdr:col>
      <xdr:colOff>0</xdr:colOff>
      <xdr:row>77</xdr:row>
      <xdr:rowOff>80825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2880538"/>
          <a:ext cx="838200" cy="40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105656</xdr:rowOff>
    </xdr:from>
    <xdr:to>
      <xdr:col>50</xdr:col>
      <xdr:colOff>114300</xdr:colOff>
      <xdr:row>75</xdr:row>
      <xdr:rowOff>21788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2450056"/>
          <a:ext cx="889000" cy="43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85833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105656</xdr:rowOff>
    </xdr:from>
    <xdr:to>
      <xdr:col>45</xdr:col>
      <xdr:colOff>177800</xdr:colOff>
      <xdr:row>75</xdr:row>
      <xdr:rowOff>145375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2450056"/>
          <a:ext cx="889000" cy="55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17611</xdr:rowOff>
    </xdr:from>
    <xdr:to>
      <xdr:col>41</xdr:col>
      <xdr:colOff>50800</xdr:colOff>
      <xdr:row>75</xdr:row>
      <xdr:rowOff>145375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2876361"/>
          <a:ext cx="889000" cy="12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84403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30025</xdr:rowOff>
    </xdr:from>
    <xdr:to>
      <xdr:col>55</xdr:col>
      <xdr:colOff>50800</xdr:colOff>
      <xdr:row>77</xdr:row>
      <xdr:rowOff>131625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23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154962</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1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142438</xdr:rowOff>
    </xdr:from>
    <xdr:to>
      <xdr:col>50</xdr:col>
      <xdr:colOff>165100</xdr:colOff>
      <xdr:row>75</xdr:row>
      <xdr:rowOff>72588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28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89115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260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54856</xdr:rowOff>
    </xdr:from>
    <xdr:to>
      <xdr:col>46</xdr:col>
      <xdr:colOff>38100</xdr:colOff>
      <xdr:row>72</xdr:row>
      <xdr:rowOff>156456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23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1533</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50795" y="12174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94575</xdr:rowOff>
    </xdr:from>
    <xdr:to>
      <xdr:col>41</xdr:col>
      <xdr:colOff>101600</xdr:colOff>
      <xdr:row>76</xdr:row>
      <xdr:rowOff>24724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29533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41252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72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138261</xdr:rowOff>
    </xdr:from>
    <xdr:to>
      <xdr:col>36</xdr:col>
      <xdr:colOff>165100</xdr:colOff>
      <xdr:row>75</xdr:row>
      <xdr:rowOff>68411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28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84938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60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46002</xdr:rowOff>
    </xdr:from>
    <xdr:to>
      <xdr:col>55</xdr:col>
      <xdr:colOff>0</xdr:colOff>
      <xdr:row>97</xdr:row>
      <xdr:rowOff>16266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505202"/>
          <a:ext cx="838200" cy="14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61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16266</xdr:rowOff>
    </xdr:from>
    <xdr:to>
      <xdr:col>50</xdr:col>
      <xdr:colOff>114300</xdr:colOff>
      <xdr:row>97</xdr:row>
      <xdr:rowOff>16745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646916"/>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99842</xdr:rowOff>
    </xdr:from>
    <xdr:to>
      <xdr:col>45</xdr:col>
      <xdr:colOff>177800</xdr:colOff>
      <xdr:row>97</xdr:row>
      <xdr:rowOff>16745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559042"/>
          <a:ext cx="889000" cy="8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99842</xdr:rowOff>
    </xdr:from>
    <xdr:to>
      <xdr:col>41</xdr:col>
      <xdr:colOff>50800</xdr:colOff>
      <xdr:row>96</xdr:row>
      <xdr:rowOff>115122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559042"/>
          <a:ext cx="889000" cy="1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166652</xdr:rowOff>
    </xdr:from>
    <xdr:to>
      <xdr:col>55</xdr:col>
      <xdr:colOff>50800</xdr:colOff>
      <xdr:row>96</xdr:row>
      <xdr:rowOff>96802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45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18079</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30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136916</xdr:rowOff>
    </xdr:from>
    <xdr:to>
      <xdr:col>50</xdr:col>
      <xdr:colOff>165100</xdr:colOff>
      <xdr:row>97</xdr:row>
      <xdr:rowOff>67066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59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83593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137395</xdr:rowOff>
    </xdr:from>
    <xdr:to>
      <xdr:col>46</xdr:col>
      <xdr:colOff>38100</xdr:colOff>
      <xdr:row>97</xdr:row>
      <xdr:rowOff>67545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5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84072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3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49042</xdr:rowOff>
    </xdr:from>
    <xdr:to>
      <xdr:col>41</xdr:col>
      <xdr:colOff>101600</xdr:colOff>
      <xdr:row>96</xdr:row>
      <xdr:rowOff>150642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5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167169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64322</xdr:rowOff>
    </xdr:from>
    <xdr:to>
      <xdr:col>36</xdr:col>
      <xdr:colOff>165100</xdr:colOff>
      <xdr:row>96</xdr:row>
      <xdr:rowOff>165922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52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10999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29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23931</xdr:rowOff>
    </xdr:from>
    <xdr:to>
      <xdr:col>81</xdr:col>
      <xdr:colOff>50800</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539031"/>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21354</xdr:rowOff>
    </xdr:from>
    <xdr:to>
      <xdr:col>76</xdr:col>
      <xdr:colOff>114300</xdr:colOff>
      <xdr:row>38</xdr:row>
      <xdr:rowOff>23931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536454"/>
          <a:ext cx="889000" cy="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21354</xdr:rowOff>
    </xdr:from>
    <xdr:to>
      <xdr:col>71</xdr:col>
      <xdr:colOff>177800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536454"/>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144581</xdr:rowOff>
    </xdr:from>
    <xdr:to>
      <xdr:col>76</xdr:col>
      <xdr:colOff>165100</xdr:colOff>
      <xdr:row>38</xdr:row>
      <xdr:rowOff>74731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8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65858</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58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142004</xdr:rowOff>
    </xdr:from>
    <xdr:to>
      <xdr:col>72</xdr:col>
      <xdr:colOff>38100</xdr:colOff>
      <xdr:row>38</xdr:row>
      <xdr:rowOff>72154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8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63281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578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23914</xdr:rowOff>
    </xdr:from>
    <xdr:to>
      <xdr:col>85</xdr:col>
      <xdr:colOff>127000</xdr:colOff>
      <xdr:row>70</xdr:row>
      <xdr:rowOff>135455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2025414"/>
          <a:ext cx="838200" cy="11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135455</xdr:rowOff>
    </xdr:from>
    <xdr:to>
      <xdr:col>81</xdr:col>
      <xdr:colOff>50800</xdr:colOff>
      <xdr:row>71</xdr:row>
      <xdr:rowOff>41764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2136955"/>
          <a:ext cx="889000" cy="7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41764</xdr:rowOff>
    </xdr:from>
    <xdr:to>
      <xdr:col>76</xdr:col>
      <xdr:colOff>114300</xdr:colOff>
      <xdr:row>71</xdr:row>
      <xdr:rowOff>102491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2214714"/>
          <a:ext cx="889000" cy="6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102491</xdr:rowOff>
    </xdr:from>
    <xdr:to>
      <xdr:col>71</xdr:col>
      <xdr:colOff>177800</xdr:colOff>
      <xdr:row>72</xdr:row>
      <xdr:rowOff>8451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2275441"/>
          <a:ext cx="889000" cy="7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144564</xdr:rowOff>
    </xdr:from>
    <xdr:to>
      <xdr:col>85</xdr:col>
      <xdr:colOff>177800</xdr:colOff>
      <xdr:row>70</xdr:row>
      <xdr:rowOff>74714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197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97591</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192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84655</xdr:rowOff>
    </xdr:from>
    <xdr:to>
      <xdr:col>81</xdr:col>
      <xdr:colOff>101600</xdr:colOff>
      <xdr:row>71</xdr:row>
      <xdr:rowOff>14805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20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31332</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1861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162414</xdr:rowOff>
    </xdr:from>
    <xdr:to>
      <xdr:col>76</xdr:col>
      <xdr:colOff>165100</xdr:colOff>
      <xdr:row>71</xdr:row>
      <xdr:rowOff>92564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21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109091</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193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51691</xdr:rowOff>
    </xdr:from>
    <xdr:to>
      <xdr:col>72</xdr:col>
      <xdr:colOff>38100</xdr:colOff>
      <xdr:row>71</xdr:row>
      <xdr:rowOff>153291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222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169818</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199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129101</xdr:rowOff>
    </xdr:from>
    <xdr:to>
      <xdr:col>67</xdr:col>
      <xdr:colOff>101600</xdr:colOff>
      <xdr:row>72</xdr:row>
      <xdr:rowOff>59251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230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75778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07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161435</xdr:rowOff>
    </xdr:from>
    <xdr:to>
      <xdr:col>85</xdr:col>
      <xdr:colOff>127000</xdr:colOff>
      <xdr:row>97</xdr:row>
      <xdr:rowOff>94862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5481300" y="16620635"/>
          <a:ext cx="838200" cy="10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75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161435</xdr:rowOff>
    </xdr:from>
    <xdr:to>
      <xdr:col>81</xdr:col>
      <xdr:colOff>50800</xdr:colOff>
      <xdr:row>97</xdr:row>
      <xdr:rowOff>139906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620635"/>
          <a:ext cx="889000" cy="14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109092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7327</xdr:rowOff>
    </xdr:from>
    <xdr:to>
      <xdr:col>76</xdr:col>
      <xdr:colOff>114300</xdr:colOff>
      <xdr:row>97</xdr:row>
      <xdr:rowOff>139906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466527"/>
          <a:ext cx="889000" cy="30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123305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7327</xdr:rowOff>
    </xdr:from>
    <xdr:to>
      <xdr:col>71</xdr:col>
      <xdr:colOff>177800</xdr:colOff>
      <xdr:row>96</xdr:row>
      <xdr:rowOff>77583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466527"/>
          <a:ext cx="889000" cy="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132380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135413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44062</xdr:rowOff>
    </xdr:from>
    <xdr:to>
      <xdr:col>85</xdr:col>
      <xdr:colOff>177800</xdr:colOff>
      <xdr:row>97</xdr:row>
      <xdr:rowOff>145662</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6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66939</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52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110635</xdr:rowOff>
    </xdr:from>
    <xdr:to>
      <xdr:col>81</xdr:col>
      <xdr:colOff>101600</xdr:colOff>
      <xdr:row>97</xdr:row>
      <xdr:rowOff>40785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56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57312</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181795" y="16345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89106</xdr:rowOff>
    </xdr:from>
    <xdr:to>
      <xdr:col>76</xdr:col>
      <xdr:colOff>165100</xdr:colOff>
      <xdr:row>98</xdr:row>
      <xdr:rowOff>19256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71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35783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49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127977</xdr:rowOff>
    </xdr:from>
    <xdr:to>
      <xdr:col>72</xdr:col>
      <xdr:colOff>38100</xdr:colOff>
      <xdr:row>96</xdr:row>
      <xdr:rowOff>58127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41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74654</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03795" y="1619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26783</xdr:rowOff>
    </xdr:from>
    <xdr:to>
      <xdr:col>67</xdr:col>
      <xdr:colOff>101600</xdr:colOff>
      <xdr:row>96</xdr:row>
      <xdr:rowOff>128383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48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144910</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14795" y="1626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43574</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59124"/>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43574</xdr:rowOff>
    </xdr:from>
    <xdr:to>
      <xdr:col>107</xdr:col>
      <xdr:colOff>50800</xdr:colOff>
      <xdr:row>59</xdr:row>
      <xdr:rowOff>43593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159124"/>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43288</xdr:rowOff>
    </xdr:from>
    <xdr:to>
      <xdr:col>102</xdr:col>
      <xdr:colOff>114300</xdr:colOff>
      <xdr:row>59</xdr:row>
      <xdr:rowOff>43593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58838"/>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164224</xdr:rowOff>
    </xdr:from>
    <xdr:to>
      <xdr:col>107</xdr:col>
      <xdr:colOff>101600</xdr:colOff>
      <xdr:row>59</xdr:row>
      <xdr:rowOff>94374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85501</xdr:rowOff>
    </xdr:from>
    <xdr:ext cx="313932"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77333" y="10201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164243</xdr:rowOff>
    </xdr:from>
    <xdr:to>
      <xdr:col>102</xdr:col>
      <xdr:colOff>165100</xdr:colOff>
      <xdr:row>59</xdr:row>
      <xdr:rowOff>94393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85520</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88333" y="10201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163938</xdr:rowOff>
    </xdr:from>
    <xdr:to>
      <xdr:col>98</xdr:col>
      <xdr:colOff>38100</xdr:colOff>
      <xdr:row>59</xdr:row>
      <xdr:rowOff>94088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85215</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99333" y="102007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117020</xdr:rowOff>
    </xdr:from>
    <xdr:to>
      <xdr:col>116</xdr:col>
      <xdr:colOff>63500</xdr:colOff>
      <xdr:row>71</xdr:row>
      <xdr:rowOff>83040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118520"/>
          <a:ext cx="838200" cy="13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83040</xdr:rowOff>
    </xdr:from>
    <xdr:to>
      <xdr:col>111</xdr:col>
      <xdr:colOff>177800</xdr:colOff>
      <xdr:row>72</xdr:row>
      <xdr:rowOff>20403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255990"/>
          <a:ext cx="889000" cy="10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165467</xdr:rowOff>
    </xdr:from>
    <xdr:to>
      <xdr:col>107</xdr:col>
      <xdr:colOff>50800</xdr:colOff>
      <xdr:row>72</xdr:row>
      <xdr:rowOff>20403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2338417"/>
          <a:ext cx="889000" cy="2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159000</xdr:rowOff>
    </xdr:from>
    <xdr:to>
      <xdr:col>102</xdr:col>
      <xdr:colOff>114300</xdr:colOff>
      <xdr:row>71</xdr:row>
      <xdr:rowOff>165467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331950"/>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66220</xdr:rowOff>
    </xdr:from>
    <xdr:to>
      <xdr:col>116</xdr:col>
      <xdr:colOff>114300</xdr:colOff>
      <xdr:row>70</xdr:row>
      <xdr:rowOff>167820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0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19247</xdr:rowOff>
    </xdr:from>
    <xdr:ext cx="599010"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020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32240</xdr:rowOff>
    </xdr:from>
    <xdr:to>
      <xdr:col>112</xdr:col>
      <xdr:colOff>38100</xdr:colOff>
      <xdr:row>71</xdr:row>
      <xdr:rowOff>133840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20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150367</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23795" y="1198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141053</xdr:rowOff>
    </xdr:from>
    <xdr:to>
      <xdr:col>107</xdr:col>
      <xdr:colOff>101600</xdr:colOff>
      <xdr:row>72</xdr:row>
      <xdr:rowOff>71203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31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87730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08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114667</xdr:rowOff>
    </xdr:from>
    <xdr:to>
      <xdr:col>102</xdr:col>
      <xdr:colOff>165100</xdr:colOff>
      <xdr:row>72</xdr:row>
      <xdr:rowOff>44817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2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61344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06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108200</xdr:rowOff>
    </xdr:from>
    <xdr:to>
      <xdr:col>98</xdr:col>
      <xdr:colOff>38100</xdr:colOff>
      <xdr:row>72</xdr:row>
      <xdr:rowOff>38350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28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54877</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56795" y="1205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1,548,519</a:t>
          </a:r>
          <a:r>
            <a:rPr kumimoji="1" lang="ja-JP" altLang="en-US" sz="1300">
              <a:latin typeface="ＭＳ Ｐゴシック" panose="020B0600070205080204" pitchFamily="50" charset="-128"/>
              <a:ea typeface="ＭＳ Ｐゴシック" panose="020B0600070205080204" pitchFamily="50" charset="-128"/>
            </a:rPr>
            <a:t>円となっている。人口が類似団体に比べ著しく少ないため、住民一人当たりのコストは高くなる傾向がある。</a:t>
          </a:r>
        </a:p>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184,467</a:t>
          </a:r>
          <a:r>
            <a:rPr kumimoji="1" lang="ja-JP" altLang="en-US" sz="1300">
              <a:latin typeface="ＭＳ Ｐゴシック" panose="020B0600070205080204" pitchFamily="50" charset="-128"/>
              <a:ea typeface="ＭＳ Ｐゴシック" panose="020B0600070205080204" pitchFamily="50" charset="-128"/>
            </a:rPr>
            <a:t>円となっており、類似団体に比べて高い水準にある。人口の減少が進んでいることから、引き続き高い水準となっている。前年度と比べると、職員数の微増及び定年退職等に係る手当の増に伴い増額となった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189,630</a:t>
          </a:r>
          <a:r>
            <a:rPr kumimoji="1" lang="ja-JP" altLang="en-US" sz="1300">
              <a:latin typeface="ＭＳ Ｐゴシック" panose="020B0600070205080204" pitchFamily="50" charset="-128"/>
              <a:ea typeface="ＭＳ Ｐゴシック" panose="020B0600070205080204" pitchFamily="50" charset="-128"/>
            </a:rPr>
            <a:t>円となっており、類似団体と比べて高い水準にある。前年度と比べると、新型コロナウイルス感染症対策に係る経費が増額となったもの。</a:t>
          </a:r>
        </a:p>
        <a:p>
          <a:r>
            <a:rPr kumimoji="1" lang="ja-JP" altLang="en-US" sz="1300">
              <a:latin typeface="ＭＳ Ｐゴシック" panose="020B0600070205080204" pitchFamily="50" charset="-128"/>
              <a:ea typeface="ＭＳ Ｐゴシック" panose="020B0600070205080204" pitchFamily="50" charset="-128"/>
            </a:rPr>
            <a:t>維持補修費は、住民一人当たり</a:t>
          </a:r>
          <a:r>
            <a:rPr kumimoji="1" lang="en-US" altLang="ja-JP" sz="1300">
              <a:latin typeface="ＭＳ Ｐゴシック" panose="020B0600070205080204" pitchFamily="50" charset="-128"/>
              <a:ea typeface="ＭＳ Ｐゴシック" panose="020B0600070205080204" pitchFamily="50" charset="-128"/>
            </a:rPr>
            <a:t>54,596</a:t>
          </a:r>
          <a:r>
            <a:rPr kumimoji="1" lang="ja-JP" altLang="en-US" sz="1300">
              <a:latin typeface="ＭＳ Ｐゴシック" panose="020B0600070205080204" pitchFamily="50" charset="-128"/>
              <a:ea typeface="ＭＳ Ｐゴシック" panose="020B0600070205080204" pitchFamily="50" charset="-128"/>
            </a:rPr>
            <a:t>円となっており、類似団体と比べて高い水準にある。市内各所の公共施設等の老朽化が著しく修繕料等の経費が年々増加している。前年度と比べると、新型コロナウイルス感染症対策に係る経費の増が主な増額要因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495,455</a:t>
          </a:r>
          <a:r>
            <a:rPr kumimoji="1" lang="ja-JP" altLang="en-US" sz="1300">
              <a:latin typeface="ＭＳ Ｐゴシック" panose="020B0600070205080204" pitchFamily="50" charset="-128"/>
              <a:ea typeface="ＭＳ Ｐゴシック" panose="020B0600070205080204" pitchFamily="50" charset="-128"/>
            </a:rPr>
            <a:t>円となっており、類似団体と比べて高い水準にある。再生振替特例債の元利償還金が主な要因である。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223,809</a:t>
          </a:r>
          <a:r>
            <a:rPr kumimoji="1" lang="ja-JP" altLang="en-US" sz="1300">
              <a:latin typeface="ＭＳ Ｐゴシック" panose="020B0600070205080204" pitchFamily="50" charset="-128"/>
              <a:ea typeface="ＭＳ Ｐゴシック" panose="020B0600070205080204" pitchFamily="50" charset="-128"/>
            </a:rPr>
            <a:t>円となっており、類似団体と比べて高い水準にある。高齢化が進み社会保障関係経費が増加しているもの。前年度と比べると、新型コロナウイルス感染症対策に係る経費が増額になったもの。</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北海道夕張市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7,055
7,032
763.07
11,727,241
10,924,802
645,583
4,978,369
24,642,691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68.3
274.0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84836</xdr:rowOff>
    </xdr:from>
    <xdr:to>
      <xdr:col>24</xdr:col>
      <xdr:colOff>63500</xdr:colOff>
      <xdr:row>33</xdr:row>
      <xdr:rowOff>147701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399786"/>
          <a:ext cx="838200" cy="40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84836</xdr:rowOff>
    </xdr:from>
    <xdr:to>
      <xdr:col>19</xdr:col>
      <xdr:colOff>177800</xdr:colOff>
      <xdr:row>34</xdr:row>
      <xdr:rowOff>93599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399786"/>
          <a:ext cx="889000" cy="52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93599</xdr:rowOff>
    </xdr:from>
    <xdr:to>
      <xdr:col>15</xdr:col>
      <xdr:colOff>50800</xdr:colOff>
      <xdr:row>34</xdr:row>
      <xdr:rowOff>102553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22899"/>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102553</xdr:rowOff>
    </xdr:from>
    <xdr:to>
      <xdr:col>10</xdr:col>
      <xdr:colOff>114300</xdr:colOff>
      <xdr:row>34</xdr:row>
      <xdr:rowOff>123317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31853"/>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96901</xdr:rowOff>
    </xdr:from>
    <xdr:to>
      <xdr:col>24</xdr:col>
      <xdr:colOff>114300</xdr:colOff>
      <xdr:row>34</xdr:row>
      <xdr:rowOff>27051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119778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0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34036</xdr:rowOff>
    </xdr:from>
    <xdr:to>
      <xdr:col>20</xdr:col>
      <xdr:colOff>38100</xdr:colOff>
      <xdr:row>31</xdr:row>
      <xdr:rowOff>135636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34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152163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12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42799</xdr:rowOff>
    </xdr:from>
    <xdr:to>
      <xdr:col>15</xdr:col>
      <xdr:colOff>101600</xdr:colOff>
      <xdr:row>34</xdr:row>
      <xdr:rowOff>144399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7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160926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4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51753</xdr:rowOff>
    </xdr:from>
    <xdr:to>
      <xdr:col>10</xdr:col>
      <xdr:colOff>165100</xdr:colOff>
      <xdr:row>34</xdr:row>
      <xdr:rowOff>153353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8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169880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5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115085</xdr:rowOff>
    </xdr:from>
    <xdr:to>
      <xdr:col>24</xdr:col>
      <xdr:colOff>63500</xdr:colOff>
      <xdr:row>57</xdr:row>
      <xdr:rowOff>93062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16285"/>
          <a:ext cx="838200" cy="14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115085</xdr:rowOff>
    </xdr:from>
    <xdr:to>
      <xdr:col>19</xdr:col>
      <xdr:colOff>177800</xdr:colOff>
      <xdr:row>56</xdr:row>
      <xdr:rowOff>169437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16285"/>
          <a:ext cx="889000" cy="5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161669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148770</xdr:rowOff>
    </xdr:from>
    <xdr:to>
      <xdr:col>15</xdr:col>
      <xdr:colOff>50800</xdr:colOff>
      <xdr:row>56</xdr:row>
      <xdr:rowOff>169437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749970"/>
          <a:ext cx="889000" cy="2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148770</xdr:rowOff>
    </xdr:from>
    <xdr:to>
      <xdr:col>10</xdr:col>
      <xdr:colOff>114300</xdr:colOff>
      <xdr:row>57</xdr:row>
      <xdr:rowOff>32979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49970"/>
          <a:ext cx="889000" cy="5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42262</xdr:rowOff>
    </xdr:from>
    <xdr:to>
      <xdr:col>24</xdr:col>
      <xdr:colOff>114300</xdr:colOff>
      <xdr:row>57</xdr:row>
      <xdr:rowOff>143862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1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65139</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6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64285</xdr:rowOff>
    </xdr:from>
    <xdr:to>
      <xdr:col>20</xdr:col>
      <xdr:colOff>38100</xdr:colOff>
      <xdr:row>56</xdr:row>
      <xdr:rowOff>165885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6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10962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4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118637</xdr:rowOff>
    </xdr:from>
    <xdr:to>
      <xdr:col>15</xdr:col>
      <xdr:colOff>101600</xdr:colOff>
      <xdr:row>57</xdr:row>
      <xdr:rowOff>48787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1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65314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97970</xdr:rowOff>
    </xdr:from>
    <xdr:to>
      <xdr:col>10</xdr:col>
      <xdr:colOff>165100</xdr:colOff>
      <xdr:row>57</xdr:row>
      <xdr:rowOff>28120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9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44647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7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153629</xdr:rowOff>
    </xdr:from>
    <xdr:to>
      <xdr:col>6</xdr:col>
      <xdr:colOff>38100</xdr:colOff>
      <xdr:row>57</xdr:row>
      <xdr:rowOff>83779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5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100306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530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23256</xdr:rowOff>
    </xdr:from>
    <xdr:to>
      <xdr:col>24</xdr:col>
      <xdr:colOff>63500</xdr:colOff>
      <xdr:row>71</xdr:row>
      <xdr:rowOff>155149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196206"/>
          <a:ext cx="838200" cy="13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23256</xdr:rowOff>
    </xdr:from>
    <xdr:to>
      <xdr:col>19</xdr:col>
      <xdr:colOff>177800</xdr:colOff>
      <xdr:row>73</xdr:row>
      <xdr:rowOff>94684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196206"/>
          <a:ext cx="889000" cy="41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94684</xdr:rowOff>
    </xdr:from>
    <xdr:to>
      <xdr:col>15</xdr:col>
      <xdr:colOff>50800</xdr:colOff>
      <xdr:row>73</xdr:row>
      <xdr:rowOff>137350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610534"/>
          <a:ext cx="889000" cy="4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137350</xdr:rowOff>
    </xdr:from>
    <xdr:to>
      <xdr:col>10</xdr:col>
      <xdr:colOff>114300</xdr:colOff>
      <xdr:row>73</xdr:row>
      <xdr:rowOff>153462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653200"/>
          <a:ext cx="889000" cy="1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104349</xdr:rowOff>
    </xdr:from>
    <xdr:to>
      <xdr:col>24</xdr:col>
      <xdr:colOff>114300</xdr:colOff>
      <xdr:row>72</xdr:row>
      <xdr:rowOff>34499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27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57376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23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143906</xdr:rowOff>
    </xdr:from>
    <xdr:to>
      <xdr:col>20</xdr:col>
      <xdr:colOff>38100</xdr:colOff>
      <xdr:row>71</xdr:row>
      <xdr:rowOff>74056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14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90583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192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43884</xdr:rowOff>
    </xdr:from>
    <xdr:to>
      <xdr:col>15</xdr:col>
      <xdr:colOff>101600</xdr:colOff>
      <xdr:row>73</xdr:row>
      <xdr:rowOff>145484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55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162011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33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86550</xdr:rowOff>
    </xdr:from>
    <xdr:to>
      <xdr:col>10</xdr:col>
      <xdr:colOff>165100</xdr:colOff>
      <xdr:row>74</xdr:row>
      <xdr:rowOff>16700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33227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377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102662</xdr:rowOff>
    </xdr:from>
    <xdr:to>
      <xdr:col>6</xdr:col>
      <xdr:colOff>38100</xdr:colOff>
      <xdr:row>74</xdr:row>
      <xdr:rowOff>32812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61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49339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39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108062</xdr:rowOff>
    </xdr:from>
    <xdr:to>
      <xdr:col>24</xdr:col>
      <xdr:colOff>63500</xdr:colOff>
      <xdr:row>95</xdr:row>
      <xdr:rowOff>23471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5710012"/>
          <a:ext cx="838200" cy="60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23471</xdr:rowOff>
    </xdr:from>
    <xdr:to>
      <xdr:col>19</xdr:col>
      <xdr:colOff>177800</xdr:colOff>
      <xdr:row>95</xdr:row>
      <xdr:rowOff>167932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311221"/>
          <a:ext cx="889000" cy="14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167932</xdr:rowOff>
    </xdr:from>
    <xdr:to>
      <xdr:col>15</xdr:col>
      <xdr:colOff>50800</xdr:colOff>
      <xdr:row>96</xdr:row>
      <xdr:rowOff>155412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455682"/>
          <a:ext cx="889000" cy="15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155412</xdr:rowOff>
    </xdr:from>
    <xdr:to>
      <xdr:col>10</xdr:col>
      <xdr:colOff>114300</xdr:colOff>
      <xdr:row>97</xdr:row>
      <xdr:rowOff>13177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14612"/>
          <a:ext cx="889000" cy="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57262</xdr:rowOff>
    </xdr:from>
    <xdr:to>
      <xdr:col>24</xdr:col>
      <xdr:colOff>114300</xdr:colOff>
      <xdr:row>91</xdr:row>
      <xdr:rowOff>158862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65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80139</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51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144121</xdr:rowOff>
    </xdr:from>
    <xdr:to>
      <xdr:col>20</xdr:col>
      <xdr:colOff>38100</xdr:colOff>
      <xdr:row>95</xdr:row>
      <xdr:rowOff>74271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26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90798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03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117132</xdr:rowOff>
    </xdr:from>
    <xdr:to>
      <xdr:col>15</xdr:col>
      <xdr:colOff>101600</xdr:colOff>
      <xdr:row>96</xdr:row>
      <xdr:rowOff>47282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63809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1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104612</xdr:rowOff>
    </xdr:from>
    <xdr:to>
      <xdr:col>10</xdr:col>
      <xdr:colOff>165100</xdr:colOff>
      <xdr:row>97</xdr:row>
      <xdr:rowOff>34762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6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25889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5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133827</xdr:rowOff>
    </xdr:from>
    <xdr:to>
      <xdr:col>6</xdr:col>
      <xdr:colOff>38100</xdr:colOff>
      <xdr:row>97</xdr:row>
      <xdr:rowOff>63977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55104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8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67018</xdr:rowOff>
    </xdr:from>
    <xdr:to>
      <xdr:col>55</xdr:col>
      <xdr:colOff>0</xdr:colOff>
      <xdr:row>58</xdr:row>
      <xdr:rowOff>75679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011118"/>
          <a:ext cx="838200" cy="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75679</xdr:rowOff>
    </xdr:from>
    <xdr:to>
      <xdr:col>50</xdr:col>
      <xdr:colOff>114300</xdr:colOff>
      <xdr:row>58</xdr:row>
      <xdr:rowOff>115545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19779"/>
          <a:ext cx="889000" cy="3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27343</xdr:rowOff>
    </xdr:from>
    <xdr:to>
      <xdr:col>45</xdr:col>
      <xdr:colOff>177800</xdr:colOff>
      <xdr:row>58</xdr:row>
      <xdr:rowOff>115545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971443"/>
          <a:ext cx="889000" cy="8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546</xdr:rowOff>
    </xdr:from>
    <xdr:to>
      <xdr:col>41</xdr:col>
      <xdr:colOff>50800</xdr:colOff>
      <xdr:row>58</xdr:row>
      <xdr:rowOff>27343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944646"/>
          <a:ext cx="88900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16218</xdr:rowOff>
    </xdr:from>
    <xdr:to>
      <xdr:col>55</xdr:col>
      <xdr:colOff>50800</xdr:colOff>
      <xdr:row>58</xdr:row>
      <xdr:rowOff>117818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102595</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24879</xdr:rowOff>
    </xdr:from>
    <xdr:to>
      <xdr:col>50</xdr:col>
      <xdr:colOff>165100</xdr:colOff>
      <xdr:row>58</xdr:row>
      <xdr:rowOff>126479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6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117606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64745</xdr:rowOff>
    </xdr:from>
    <xdr:to>
      <xdr:col>46</xdr:col>
      <xdr:colOff>38100</xdr:colOff>
      <xdr:row>58</xdr:row>
      <xdr:rowOff>166345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157472</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10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147993</xdr:rowOff>
    </xdr:from>
    <xdr:to>
      <xdr:col>41</xdr:col>
      <xdr:colOff>101600</xdr:colOff>
      <xdr:row>58</xdr:row>
      <xdr:rowOff>78143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69270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1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121196</xdr:rowOff>
    </xdr:from>
    <xdr:to>
      <xdr:col>36</xdr:col>
      <xdr:colOff>165100</xdr:colOff>
      <xdr:row>58</xdr:row>
      <xdr:rowOff>51346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42473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98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55369</xdr:rowOff>
    </xdr:from>
    <xdr:to>
      <xdr:col>55</xdr:col>
      <xdr:colOff>0</xdr:colOff>
      <xdr:row>78</xdr:row>
      <xdr:rowOff>93464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28469"/>
          <a:ext cx="838200" cy="3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93464</xdr:rowOff>
    </xdr:from>
    <xdr:to>
      <xdr:col>50</xdr:col>
      <xdr:colOff>114300</xdr:colOff>
      <xdr:row>78</xdr:row>
      <xdr:rowOff>116652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66564"/>
          <a:ext cx="889000" cy="2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108674</xdr:rowOff>
    </xdr:from>
    <xdr:to>
      <xdr:col>45</xdr:col>
      <xdr:colOff>177800</xdr:colOff>
      <xdr:row>78</xdr:row>
      <xdr:rowOff>116652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81774"/>
          <a:ext cx="8890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108674</xdr:rowOff>
    </xdr:from>
    <xdr:to>
      <xdr:col>41</xdr:col>
      <xdr:colOff>50800</xdr:colOff>
      <xdr:row>78</xdr:row>
      <xdr:rowOff>118125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81774"/>
          <a:ext cx="889000" cy="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4569</xdr:rowOff>
    </xdr:from>
    <xdr:to>
      <xdr:col>55</xdr:col>
      <xdr:colOff>50800</xdr:colOff>
      <xdr:row>78</xdr:row>
      <xdr:rowOff>106169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7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97602</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9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42664</xdr:rowOff>
    </xdr:from>
    <xdr:to>
      <xdr:col>50</xdr:col>
      <xdr:colOff>165100</xdr:colOff>
      <xdr:row>78</xdr:row>
      <xdr:rowOff>144264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1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135391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5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65852</xdr:rowOff>
    </xdr:from>
    <xdr:to>
      <xdr:col>46</xdr:col>
      <xdr:colOff>38100</xdr:colOff>
      <xdr:row>78</xdr:row>
      <xdr:rowOff>167452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158579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3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57874</xdr:rowOff>
    </xdr:from>
    <xdr:to>
      <xdr:col>41</xdr:col>
      <xdr:colOff>101600</xdr:colOff>
      <xdr:row>78</xdr:row>
      <xdr:rowOff>159474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150601</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2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67325</xdr:rowOff>
    </xdr:from>
    <xdr:to>
      <xdr:col>36</xdr:col>
      <xdr:colOff>165100</xdr:colOff>
      <xdr:row>78</xdr:row>
      <xdr:rowOff>168925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160052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3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13404</xdr:rowOff>
    </xdr:from>
    <xdr:to>
      <xdr:col>55</xdr:col>
      <xdr:colOff>0</xdr:colOff>
      <xdr:row>95</xdr:row>
      <xdr:rowOff>17087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301154"/>
          <a:ext cx="8382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78115</xdr:rowOff>
    </xdr:from>
    <xdr:to>
      <xdr:col>50</xdr:col>
      <xdr:colOff>114300</xdr:colOff>
      <xdr:row>95</xdr:row>
      <xdr:rowOff>17087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194415"/>
          <a:ext cx="889000" cy="11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31952</xdr:rowOff>
    </xdr:from>
    <xdr:to>
      <xdr:col>45</xdr:col>
      <xdr:colOff>177800</xdr:colOff>
      <xdr:row>94</xdr:row>
      <xdr:rowOff>78115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148252"/>
          <a:ext cx="889000" cy="4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31952</xdr:rowOff>
    </xdr:from>
    <xdr:to>
      <xdr:col>41</xdr:col>
      <xdr:colOff>50800</xdr:colOff>
      <xdr:row>94</xdr:row>
      <xdr:rowOff>54066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148252"/>
          <a:ext cx="889000" cy="2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134054</xdr:rowOff>
    </xdr:from>
    <xdr:to>
      <xdr:col>55</xdr:col>
      <xdr:colOff>50800</xdr:colOff>
      <xdr:row>95</xdr:row>
      <xdr:rowOff>64204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25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156931</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10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137737</xdr:rowOff>
    </xdr:from>
    <xdr:to>
      <xdr:col>50</xdr:col>
      <xdr:colOff>165100</xdr:colOff>
      <xdr:row>95</xdr:row>
      <xdr:rowOff>67887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25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84414</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602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27315</xdr:rowOff>
    </xdr:from>
    <xdr:to>
      <xdr:col>46</xdr:col>
      <xdr:colOff>38100</xdr:colOff>
      <xdr:row>94</xdr:row>
      <xdr:rowOff>128915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14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145442</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50795" y="1591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152602</xdr:rowOff>
    </xdr:from>
    <xdr:to>
      <xdr:col>41</xdr:col>
      <xdr:colOff>101600</xdr:colOff>
      <xdr:row>94</xdr:row>
      <xdr:rowOff>82752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09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99279</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61795" y="1587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3266</xdr:rowOff>
    </xdr:from>
    <xdr:to>
      <xdr:col>36</xdr:col>
      <xdr:colOff>165100</xdr:colOff>
      <xdr:row>94</xdr:row>
      <xdr:rowOff>104866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11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121393</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672795" y="1589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39288</xdr:rowOff>
    </xdr:from>
    <xdr:to>
      <xdr:col>85</xdr:col>
      <xdr:colOff>127000</xdr:colOff>
      <xdr:row>33</xdr:row>
      <xdr:rowOff>55747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5697138"/>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55747</xdr:rowOff>
    </xdr:from>
    <xdr:to>
      <xdr:col>81</xdr:col>
      <xdr:colOff>50800</xdr:colOff>
      <xdr:row>34</xdr:row>
      <xdr:rowOff>33287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5713597"/>
          <a:ext cx="889000" cy="14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137338</xdr:rowOff>
    </xdr:from>
    <xdr:to>
      <xdr:col>76</xdr:col>
      <xdr:colOff>114300</xdr:colOff>
      <xdr:row>34</xdr:row>
      <xdr:rowOff>33287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5452288"/>
          <a:ext cx="889000" cy="41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137338</xdr:rowOff>
    </xdr:from>
    <xdr:to>
      <xdr:col>71</xdr:col>
      <xdr:colOff>177800</xdr:colOff>
      <xdr:row>34</xdr:row>
      <xdr:rowOff>30867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5452288"/>
          <a:ext cx="889000" cy="40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145813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159938</xdr:rowOff>
    </xdr:from>
    <xdr:to>
      <xdr:col>85</xdr:col>
      <xdr:colOff>177800</xdr:colOff>
      <xdr:row>33</xdr:row>
      <xdr:rowOff>90088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564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11365</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49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4947</xdr:rowOff>
    </xdr:from>
    <xdr:to>
      <xdr:col>81</xdr:col>
      <xdr:colOff>101600</xdr:colOff>
      <xdr:row>33</xdr:row>
      <xdr:rowOff>106547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566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123074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43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153937</xdr:rowOff>
    </xdr:from>
    <xdr:to>
      <xdr:col>76</xdr:col>
      <xdr:colOff>165100</xdr:colOff>
      <xdr:row>34</xdr:row>
      <xdr:rowOff>84087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581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100614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58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86538</xdr:rowOff>
    </xdr:from>
    <xdr:to>
      <xdr:col>72</xdr:col>
      <xdr:colOff>38100</xdr:colOff>
      <xdr:row>32</xdr:row>
      <xdr:rowOff>16688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540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33215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17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151517</xdr:rowOff>
    </xdr:from>
    <xdr:to>
      <xdr:col>67</xdr:col>
      <xdr:colOff>101600</xdr:colOff>
      <xdr:row>34</xdr:row>
      <xdr:rowOff>81667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580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98194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58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31029</xdr:rowOff>
    </xdr:from>
    <xdr:to>
      <xdr:col>85</xdr:col>
      <xdr:colOff>127000</xdr:colOff>
      <xdr:row>56</xdr:row>
      <xdr:rowOff>94723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632229"/>
          <a:ext cx="838200" cy="6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31029</xdr:rowOff>
    </xdr:from>
    <xdr:to>
      <xdr:col>81</xdr:col>
      <xdr:colOff>50800</xdr:colOff>
      <xdr:row>58</xdr:row>
      <xdr:rowOff>39645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632229"/>
          <a:ext cx="889000" cy="35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39645</xdr:rowOff>
    </xdr:from>
    <xdr:to>
      <xdr:col>76</xdr:col>
      <xdr:colOff>114300</xdr:colOff>
      <xdr:row>58</xdr:row>
      <xdr:rowOff>84236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983745"/>
          <a:ext cx="889000" cy="4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119526</xdr:rowOff>
    </xdr:from>
    <xdr:to>
      <xdr:col>71</xdr:col>
      <xdr:colOff>177800</xdr:colOff>
      <xdr:row>58</xdr:row>
      <xdr:rowOff>84236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034926"/>
          <a:ext cx="889000" cy="99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118105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7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43923</xdr:rowOff>
    </xdr:from>
    <xdr:to>
      <xdr:col>85</xdr:col>
      <xdr:colOff>177800</xdr:colOff>
      <xdr:row>56</xdr:row>
      <xdr:rowOff>145523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22350</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2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151679</xdr:rowOff>
    </xdr:from>
    <xdr:to>
      <xdr:col>81</xdr:col>
      <xdr:colOff>101600</xdr:colOff>
      <xdr:row>56</xdr:row>
      <xdr:rowOff>81829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58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72956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67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160295</xdr:rowOff>
    </xdr:from>
    <xdr:to>
      <xdr:col>76</xdr:col>
      <xdr:colOff>165100</xdr:colOff>
      <xdr:row>58</xdr:row>
      <xdr:rowOff>90445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3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81572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2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33436</xdr:rowOff>
    </xdr:from>
    <xdr:to>
      <xdr:col>72</xdr:col>
      <xdr:colOff>38100</xdr:colOff>
      <xdr:row>58</xdr:row>
      <xdr:rowOff>135036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7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126163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07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68726</xdr:rowOff>
    </xdr:from>
    <xdr:to>
      <xdr:col>67</xdr:col>
      <xdr:colOff>101600</xdr:colOff>
      <xdr:row>52</xdr:row>
      <xdr:rowOff>170326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898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15403</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875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23932</xdr:rowOff>
    </xdr:from>
    <xdr:to>
      <xdr:col>81</xdr:col>
      <xdr:colOff>50800</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97032"/>
          <a:ext cx="889000" cy="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21354</xdr:rowOff>
    </xdr:from>
    <xdr:to>
      <xdr:col>76</xdr:col>
      <xdr:colOff>114300</xdr:colOff>
      <xdr:row>78</xdr:row>
      <xdr:rowOff>23932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94454"/>
          <a:ext cx="8890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21354</xdr:rowOff>
    </xdr:from>
    <xdr:to>
      <xdr:col>71</xdr:col>
      <xdr:colOff>177800</xdr:colOff>
      <xdr:row>78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94454"/>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686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144582</xdr:rowOff>
    </xdr:from>
    <xdr:to>
      <xdr:col>76</xdr:col>
      <xdr:colOff>165100</xdr:colOff>
      <xdr:row>78</xdr:row>
      <xdr:rowOff>74732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4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65859</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438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142004</xdr:rowOff>
    </xdr:from>
    <xdr:to>
      <xdr:col>72</xdr:col>
      <xdr:colOff>38100</xdr:colOff>
      <xdr:row>78</xdr:row>
      <xdr:rowOff>72154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4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63281</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436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23915</xdr:rowOff>
    </xdr:from>
    <xdr:to>
      <xdr:col>85</xdr:col>
      <xdr:colOff>127000</xdr:colOff>
      <xdr:row>90</xdr:row>
      <xdr:rowOff>135455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5454415"/>
          <a:ext cx="838200" cy="11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135455</xdr:rowOff>
    </xdr:from>
    <xdr:to>
      <xdr:col>81</xdr:col>
      <xdr:colOff>50800</xdr:colOff>
      <xdr:row>91</xdr:row>
      <xdr:rowOff>41765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5565955"/>
          <a:ext cx="889000" cy="7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41765</xdr:rowOff>
    </xdr:from>
    <xdr:to>
      <xdr:col>76</xdr:col>
      <xdr:colOff>114300</xdr:colOff>
      <xdr:row>91</xdr:row>
      <xdr:rowOff>102490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5643715"/>
          <a:ext cx="889000" cy="6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102490</xdr:rowOff>
    </xdr:from>
    <xdr:to>
      <xdr:col>71</xdr:col>
      <xdr:colOff>177800</xdr:colOff>
      <xdr:row>92</xdr:row>
      <xdr:rowOff>8451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5704440"/>
          <a:ext cx="889000" cy="7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144565</xdr:rowOff>
    </xdr:from>
    <xdr:to>
      <xdr:col>85</xdr:col>
      <xdr:colOff>177800</xdr:colOff>
      <xdr:row>90</xdr:row>
      <xdr:rowOff>74715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540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97592</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535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84655</xdr:rowOff>
    </xdr:from>
    <xdr:to>
      <xdr:col>81</xdr:col>
      <xdr:colOff>101600</xdr:colOff>
      <xdr:row>91</xdr:row>
      <xdr:rowOff>14805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551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31332</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529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162415</xdr:rowOff>
    </xdr:from>
    <xdr:to>
      <xdr:col>76</xdr:col>
      <xdr:colOff>165100</xdr:colOff>
      <xdr:row>91</xdr:row>
      <xdr:rowOff>92565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559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109092</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536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51690</xdr:rowOff>
    </xdr:from>
    <xdr:to>
      <xdr:col>72</xdr:col>
      <xdr:colOff>38100</xdr:colOff>
      <xdr:row>91</xdr:row>
      <xdr:rowOff>153290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56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169817</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542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129101</xdr:rowOff>
    </xdr:from>
    <xdr:to>
      <xdr:col>67</xdr:col>
      <xdr:colOff>101600</xdr:colOff>
      <xdr:row>92</xdr:row>
      <xdr:rowOff>59251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57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75778</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55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271</a:t>
          </a:r>
          <a:r>
            <a:rPr kumimoji="1" lang="ja-JP" altLang="en-US" sz="1300">
              <a:latin typeface="ＭＳ Ｐゴシック" panose="020B0600070205080204" pitchFamily="50" charset="-128"/>
              <a:ea typeface="ＭＳ Ｐゴシック" panose="020B0600070205080204" pitchFamily="50" charset="-128"/>
            </a:rPr>
            <a:t>円となっており、類似団体と比べて高い水準にある。前年度と比べると、新型コロナウイルス感染症対策に係る経費が主な微増要因である。</a:t>
          </a:r>
        </a:p>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231,723</a:t>
          </a:r>
          <a:r>
            <a:rPr kumimoji="1" lang="ja-JP" altLang="en-US" sz="1300">
              <a:latin typeface="ＭＳ Ｐゴシック" panose="020B0600070205080204" pitchFamily="50" charset="-128"/>
              <a:ea typeface="ＭＳ Ｐゴシック" panose="020B0600070205080204" pitchFamily="50" charset="-128"/>
            </a:rPr>
            <a:t>円となっており、類似団体と比べて高い水準にある。前年度と比べると、新型コロナウイルス感染症対策に係る給付金事業が終了したことが主な減額要因である。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359,121</a:t>
          </a:r>
          <a:r>
            <a:rPr kumimoji="1" lang="ja-JP" altLang="en-US" sz="1300">
              <a:latin typeface="ＭＳ Ｐゴシック" panose="020B0600070205080204" pitchFamily="50" charset="-128"/>
              <a:ea typeface="ＭＳ Ｐゴシック" panose="020B0600070205080204" pitchFamily="50" charset="-128"/>
            </a:rPr>
            <a:t>円となっており、類似団体と比べて高い水準にある。高齢化と伴い社会保障関係経費が増えている。前年度に比べると、認定こども園建設工事が終了したことが主な減額要因である。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171,652</a:t>
          </a:r>
          <a:r>
            <a:rPr kumimoji="1" lang="ja-JP" altLang="en-US" sz="1300">
              <a:latin typeface="ＭＳ Ｐゴシック" panose="020B0600070205080204" pitchFamily="50" charset="-128"/>
              <a:ea typeface="ＭＳ Ｐゴシック" panose="020B0600070205080204" pitchFamily="50" charset="-128"/>
            </a:rPr>
            <a:t>円となっており、類似団体と比べて高い水準にある。前年度と比べると、市立診療所の移転改築に係る経費が主な増額要因である。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140,124</a:t>
          </a:r>
          <a:r>
            <a:rPr kumimoji="1" lang="ja-JP" altLang="en-US" sz="1300">
              <a:latin typeface="ＭＳ Ｐゴシック" panose="020B0600070205080204" pitchFamily="50" charset="-128"/>
              <a:ea typeface="ＭＳ Ｐゴシック" panose="020B0600070205080204" pitchFamily="50" charset="-128"/>
            </a:rPr>
            <a:t>円となっており、類似団体と比べて高い水準にある。橋梁長寿命化計画事業や市営住宅再編事業に多くの経費がかかることが主な要因である。前年度と比べると、市営住宅再編に係る経費が主な微増要因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495,455</a:t>
          </a:r>
          <a:r>
            <a:rPr kumimoji="1" lang="ja-JP" altLang="en-US" sz="1300">
              <a:latin typeface="ＭＳ Ｐゴシック" panose="020B0600070205080204" pitchFamily="50" charset="-128"/>
              <a:ea typeface="ＭＳ Ｐゴシック" panose="020B0600070205080204" pitchFamily="50" charset="-128"/>
            </a:rPr>
            <a:t>円となっており、類似団体と比べて高い水準にある。再生振替特例債の元利償還金が主な要因である。前年度と比べると、新たに借り入れた起債の利子と過年度に借入れた起債の元金の償還が開始されたことが主な微増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北海道夕張市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年３月に借入れた再生振替特例債の借入により赤字を解消した以降、赤字は発生していない。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北海道夕張市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３月に借入れた再生振替特例債により一般会計の赤字が解消されたことに加え、国民健康保険事業会計の赤字が解消されたことや、公共下水道事業会計の資金不足額が一般会計からの繰入金により解消されたことにより、連結実質赤字は解消され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北海道夕張市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年３月に借入れた再生振替特例債の元金償還が始まったことにより、平成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年度以降、公債費率は高めに推移する見込みであるが、令和８年度の再生振替特例債償還完了後は、大きく改善する見込みである。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財政再生計画に基づき、平成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年度まで毎年度</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百万円の積立を行い、平成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年度から令和８年度までは積立せず、令和９年度以降は毎年度</a:t>
          </a:r>
          <a:r>
            <a:rPr kumimoji="1" lang="en-US" altLang="ja-JP" sz="1100">
              <a:latin typeface="ＭＳ ゴシック" pitchFamily="49" charset="-128"/>
              <a:ea typeface="ＭＳ ゴシック" pitchFamily="49" charset="-128"/>
            </a:rPr>
            <a:t>170</a:t>
          </a:r>
          <a:r>
            <a:rPr kumimoji="1" lang="ja-JP" altLang="en-US" sz="1100">
              <a:latin typeface="ＭＳ ゴシック" pitchFamily="49" charset="-128"/>
              <a:ea typeface="ＭＳ ゴシック" pitchFamily="49" charset="-128"/>
            </a:rPr>
            <a:t>百万円の積立を行う。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北海道夕張市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年３月の再生振替特例債の借入れによって、将来負担比率算出における分子の地方債現在高が増加したが、計画的な地方債の償還と平成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年度から再生振替特例債の元金償還が始まったことにより、将来負担額は減少している。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北海道夕張市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決算剰余金の増により増額となっている。特定目的基金の幸福の黄色いハンカチ基金は、ふるさと納税の増加により前年度より増額となっているが、その他の特定目的基金においては、財政再生計画に基づき計画的に取崩しており、減少傾向に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財政再生計画に基づき、計画的に取り崩す予定である。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・夕張市財政再生計画調整基金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本市が定めた財政再生計画の実施に必要な財源を確保するため。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・幸福の黄色いハンカチ基金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まちづくりに応援をいただける人々から広く寄附金を募り、その寄附金を財源として、本市が住民自治を維持し、また活力ある地域社会の実現に資する事業の実施及び貴重な地域資源や文化の保全・継承を図ることにより、市民が希望を有しながら健康で文化的な生活を保持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・夕張市石勝線代替輸送確保基金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北海道旅客鉄道株式会社石勝線（新夕張・夕張間）の鉄道事業廃止に伴う代替輸送事業の財源需要に充てるため。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・夕張市子ども・文化振興基金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本市の子ども及び青少年の健全育成並びに市民の文化振興に資するため。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・夕張市シューパロダム建設対策基金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夕張シューパロダムの建設に伴う地域振興対策に資するため。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各基金条例に基づき、積立及び取崩を行ったことにより、全体を通して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各基金の条例に基づき、適正な基金の管理を行う予定である。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昨年度に比べ決算剰余金が増え、積立金が増加したことによる増。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財政再生計画に基づき、計画的に取り崩す予定である。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償還に伴う資金不足に対応するため、取り崩したことによる減。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財政再生計画に基づき、計画的に取り崩す予定である。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433E818-51ED-47DC-9BDB-BA12D8639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3F676C7-66B1-4596-B02D-C49915799C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DB8F819-6E66-4C97-B944-2D9F9A20C5D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B136FC7-9061-4C94-9CE2-D4471EA869B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110AAC2-1124-45F4-8FA7-085F8C3C102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757E2F5-8807-412A-878A-42924BB42B3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北海道夕張市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FBF0055-AE85-4C51-BBE9-8C87B465D84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178AE95-C541-414D-BDD1-EFACD14100E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2A8AC3C-9972-461A-8A60-89E943494B7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FD26FF9-BD55-4D41-8672-8C2354B55AB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F09EF8B-A98B-43AD-A330-529070CF490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430130C-CFA9-40BB-AFDE-786D3B2932E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7,055
7,032
763.07
11,727,241
10,924,802
645,583
4,978,369
24,642,691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04997C3-3B6E-4A43-A053-4F337031AC8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B320F6F-D80E-45AE-9379-DAD6371C597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0BCF116-560E-42A5-9330-FC198FCED90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68.3
274.0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435191A-8A3E-4FED-A0A9-36F479DC439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C47DED8-18D1-4DA9-9A35-A9639157E3F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CE89E3B-3DB6-48FF-88CA-E3484444450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6A10101-7A46-4C1A-AECF-D54764EAFD0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C51D00B-9B63-4E35-9606-E82E664EF59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405D44C-7006-4CCC-BBA6-20FBFD52468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2EA7B12-AE76-4276-AE23-33793B8ACDE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7E39EBD-976A-4FFD-B993-FFDAF0A5141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048CCDB-6583-464C-A384-DEFC1369500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BC2C43F-DA67-4A1B-9908-968E132F331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DAEF951-CE1F-4DBF-8BB8-68D9396215A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0A7BF23-D560-4684-B935-69873A6D7A2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96534A2-210B-423E-BCA3-B991EFDBEFB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E640763-09CF-46C5-B4E9-7D1682C5133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2077A67-0477-47BF-841F-2D60CA55ACC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A61F60B-F9ED-4F1C-8826-C9D3ADBE022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176F5B6-A719-4085-B0F7-C076958D196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067A642-A8AB-419C-8C62-870C14BBFEB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C427CF4-3FB3-4F24-B453-6E7AD4C2996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50C77EA-5286-4BCC-A961-97BCA9051C3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E6C94C0-B77C-41CF-B4F2-6743C331BF7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2C30E62-0FBB-44E4-8305-3BAE5F1B2F8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97366E5-3222-497C-B008-92658F29CED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1DD0AD5-86C6-4647-9699-28421470A06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4CCC66F-B099-4999-8467-DC60500D5DE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7593B3D-834C-4979-A4C2-60B59A5BEBF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68DCCCB-5168-4D3F-8E06-0647F987C33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66323CA-4E74-424E-A7AC-8F0A5A360B7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B1D5CB7-F495-451F-BFB0-B781782D952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EF6A28C-78B5-4342-A4A6-21B3AF63C4C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07B367A-31FC-4915-8699-CD490C856BC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378444F-3810-4165-8C7F-30C710415BA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再生計画に基づき、公共施設の縮減等に努めているものの、炭鉱から引き継いだ等の理由により未だに大変多くの公共施設を抱えており、その施設等も老朽化したまま使用しているため、有形固定資産減価償却率が高く類似団体を上回っ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1AF0222-2C63-4981-83A9-C7564626E44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C0D069F-5A4E-4774-99B3-BAAAE0BD070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64FD05F2-5904-49AD-AEFD-4E3C8FB390E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3E69DC4F-E76D-4D67-BB5A-203A1A75498C}"/>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3E41C6E6-165F-4653-8F6F-B4A0EA0B30D7}"/>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9086E716-EBEB-4819-9CDE-5E49723AEFA9}"/>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48161D-68B8-431C-B96D-04B126179614}"/>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B2ABF6BA-793F-4201-B041-1FA7EED5A50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4CC3780B-00C5-4C0F-A623-F0488CC56EC5}"/>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D5F22F37-94B5-4B07-8C65-E337F5090A4D}"/>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E00432AD-17B7-4A2E-BF1F-2CE4F4CD762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722223B2-7046-4823-9222-37BDD423C8D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5B63F2D5-A67C-49ED-9B9A-90B1968A320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A4B02F6E-E4FF-4806-8A83-7D9B7E2AE58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E860E74A-4C58-4F7B-8414-76ACB46761ED}"/>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1EB86C4B-D171-4A22-AD07-51C791F315D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a:extLst>
            <a:ext uri="{FF2B5EF4-FFF2-40B4-BE49-F238E27FC236}">
              <a16:creationId xmlns:a16="http://schemas.microsoft.com/office/drawing/2014/main" id="{BE32BAB1-4AC0-4F33-8147-C43F7B015D31}"/>
            </a:ext>
          </a:extLst>
        </xdr:cNvPr>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a:extLst>
            <a:ext uri="{FF2B5EF4-FFF2-40B4-BE49-F238E27FC236}">
              <a16:creationId xmlns:a16="http://schemas.microsoft.com/office/drawing/2014/main" id="{4FE0D509-8431-4596-8291-90FA19C075F1}"/>
            </a:ext>
          </a:extLst>
        </xdr:cNvPr>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a:extLst>
            <a:ext uri="{FF2B5EF4-FFF2-40B4-BE49-F238E27FC236}">
              <a16:creationId xmlns:a16="http://schemas.microsoft.com/office/drawing/2014/main" id="{02782712-E2C0-4BDD-818D-EBA6D9125CAE}"/>
            </a:ext>
          </a:extLst>
        </xdr:cNvPr>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a:extLst>
            <a:ext uri="{FF2B5EF4-FFF2-40B4-BE49-F238E27FC236}">
              <a16:creationId xmlns:a16="http://schemas.microsoft.com/office/drawing/2014/main" id="{2D1A94D0-29B6-4225-B72A-B4466E606A5A}"/>
            </a:ext>
          </a:extLst>
        </xdr:cNvPr>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a:extLst>
            <a:ext uri="{FF2B5EF4-FFF2-40B4-BE49-F238E27FC236}">
              <a16:creationId xmlns:a16="http://schemas.microsoft.com/office/drawing/2014/main" id="{2508A669-794C-4039-9488-0771FE2B5CE0}"/>
            </a:ext>
          </a:extLst>
        </xdr:cNvPr>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0" name="有形固定資産減価償却率平均値テキスト">
          <a:extLst>
            <a:ext uri="{FF2B5EF4-FFF2-40B4-BE49-F238E27FC236}">
              <a16:creationId xmlns:a16="http://schemas.microsoft.com/office/drawing/2014/main" id="{C0C66582-16CB-4C27-9AC5-1C03100C8635}"/>
            </a:ext>
          </a:extLst>
        </xdr:cNvPr>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a:extLst>
            <a:ext uri="{FF2B5EF4-FFF2-40B4-BE49-F238E27FC236}">
              <a16:creationId xmlns:a16="http://schemas.microsoft.com/office/drawing/2014/main" id="{74C7325D-41C2-448D-8A34-25E9250E1EC1}"/>
            </a:ext>
          </a:extLst>
        </xdr:cNvPr>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a:extLst>
            <a:ext uri="{FF2B5EF4-FFF2-40B4-BE49-F238E27FC236}">
              <a16:creationId xmlns:a16="http://schemas.microsoft.com/office/drawing/2014/main" id="{08E18001-B3F7-487A-9392-A4560AFA5168}"/>
            </a:ext>
          </a:extLst>
        </xdr:cNvPr>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A9452438-7550-4A8F-ADAE-34AA65B4D767}"/>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a:extLst>
            <a:ext uri="{FF2B5EF4-FFF2-40B4-BE49-F238E27FC236}">
              <a16:creationId xmlns:a16="http://schemas.microsoft.com/office/drawing/2014/main" id="{AC764805-99E8-4992-8807-4ED3369EA211}"/>
            </a:ext>
          </a:extLst>
        </xdr:cNvPr>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5A129C2A-6899-44B6-A2E0-D7E5B40A56CF}"/>
            </a:ext>
          </a:extLst>
        </xdr:cNvPr>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CBC279D-7151-47CE-BC2F-2A34D0A501F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5094152-A4AE-48E8-8F23-C83C04DF9AB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8D3D79A-0543-433B-846A-875CFE8FF9B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C4F28AC-3A56-4CC7-BB53-8A0E965658C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35ED4C9-C919-4CBC-9F07-208BF8C0F1D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159703</xdr:rowOff>
    </xdr:from>
    <xdr:to>
      <xdr:col>23</xdr:col>
      <xdr:colOff>136525</xdr:colOff>
      <xdr:row>32</xdr:row>
      <xdr:rowOff>89853</xdr:rowOff>
    </xdr:to>
    <xdr:sp macro="" textlink="">
      <xdr:nvSpPr>
        <xdr:cNvPr id="81" name="楕円 80">
          <a:extLst>
            <a:ext uri="{FF2B5EF4-FFF2-40B4-BE49-F238E27FC236}">
              <a16:creationId xmlns:a16="http://schemas.microsoft.com/office/drawing/2014/main" id="{2A1E1407-1237-4B9E-BEBC-FED8AA99A51D}"/>
            </a:ext>
          </a:extLst>
        </xdr:cNvPr>
        <xdr:cNvSpPr/>
      </xdr:nvSpPr>
      <xdr:spPr>
        <a:xfrm>
          <a:off x="4711700" y="62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138130</xdr:rowOff>
    </xdr:from>
    <xdr:ext cx="405111" cy="259045"/>
    <xdr:sp macro="" textlink="">
      <xdr:nvSpPr>
        <xdr:cNvPr id="82" name="有形固定資産減価償却率該当値テキスト">
          <a:extLst>
            <a:ext uri="{FF2B5EF4-FFF2-40B4-BE49-F238E27FC236}">
              <a16:creationId xmlns:a16="http://schemas.microsoft.com/office/drawing/2014/main" id="{F94D1352-3ECA-41AA-8CBB-22BFE508AE12}"/>
            </a:ext>
          </a:extLst>
        </xdr:cNvPr>
        <xdr:cNvSpPr txBox="1"/>
      </xdr:nvSpPr>
      <xdr:spPr>
        <a:xfrm>
          <a:off x="4813300" y="6224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130916</xdr:rowOff>
    </xdr:from>
    <xdr:to>
      <xdr:col>19</xdr:col>
      <xdr:colOff>187325</xdr:colOff>
      <xdr:row>32</xdr:row>
      <xdr:rowOff>61066</xdr:rowOff>
    </xdr:to>
    <xdr:sp macro="" textlink="">
      <xdr:nvSpPr>
        <xdr:cNvPr id="83" name="楕円 82">
          <a:extLst>
            <a:ext uri="{FF2B5EF4-FFF2-40B4-BE49-F238E27FC236}">
              <a16:creationId xmlns:a16="http://schemas.microsoft.com/office/drawing/2014/main" id="{9BA02F19-B9ED-4BA1-99BA-090A4A203241}"/>
            </a:ext>
          </a:extLst>
        </xdr:cNvPr>
        <xdr:cNvSpPr/>
      </xdr:nvSpPr>
      <xdr:spPr>
        <a:xfrm>
          <a:off x="4000500" y="621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10266</xdr:rowOff>
    </xdr:from>
    <xdr:to>
      <xdr:col>23</xdr:col>
      <xdr:colOff>85725</xdr:colOff>
      <xdr:row>32</xdr:row>
      <xdr:rowOff>39053</xdr:rowOff>
    </xdr:to>
    <xdr:cxnSp macro="">
      <xdr:nvCxnSpPr>
        <xdr:cNvPr id="84" name="直線コネクタ 83">
          <a:extLst>
            <a:ext uri="{FF2B5EF4-FFF2-40B4-BE49-F238E27FC236}">
              <a16:creationId xmlns:a16="http://schemas.microsoft.com/office/drawing/2014/main" id="{3DB739DB-13FC-4511-AE5D-7687AA1C1DD4}"/>
            </a:ext>
          </a:extLst>
        </xdr:cNvPr>
        <xdr:cNvCxnSpPr/>
      </xdr:nvCxnSpPr>
      <xdr:spPr>
        <a:xfrm>
          <a:off x="4051300" y="6268191"/>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111125</xdr:rowOff>
    </xdr:from>
    <xdr:to>
      <xdr:col>15</xdr:col>
      <xdr:colOff>187325</xdr:colOff>
      <xdr:row>32</xdr:row>
      <xdr:rowOff>41275</xdr:rowOff>
    </xdr:to>
    <xdr:sp macro="" textlink="">
      <xdr:nvSpPr>
        <xdr:cNvPr id="85" name="楕円 84">
          <a:extLst>
            <a:ext uri="{FF2B5EF4-FFF2-40B4-BE49-F238E27FC236}">
              <a16:creationId xmlns:a16="http://schemas.microsoft.com/office/drawing/2014/main" id="{9594D3DF-70AC-43D9-9153-C7276DDBCF0D}"/>
            </a:ext>
          </a:extLst>
        </xdr:cNvPr>
        <xdr:cNvSpPr/>
      </xdr:nvSpPr>
      <xdr:spPr>
        <a:xfrm>
          <a:off x="323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161925</xdr:rowOff>
    </xdr:from>
    <xdr:to>
      <xdr:col>19</xdr:col>
      <xdr:colOff>136525</xdr:colOff>
      <xdr:row>32</xdr:row>
      <xdr:rowOff>10266</xdr:rowOff>
    </xdr:to>
    <xdr:cxnSp macro="">
      <xdr:nvCxnSpPr>
        <xdr:cNvPr id="86" name="直線コネクタ 85">
          <a:extLst>
            <a:ext uri="{FF2B5EF4-FFF2-40B4-BE49-F238E27FC236}">
              <a16:creationId xmlns:a16="http://schemas.microsoft.com/office/drawing/2014/main" id="{4AE113C0-D0D7-471F-91AF-936435FFE6B3}"/>
            </a:ext>
          </a:extLst>
        </xdr:cNvPr>
        <xdr:cNvCxnSpPr/>
      </xdr:nvCxnSpPr>
      <xdr:spPr>
        <a:xfrm>
          <a:off x="3289300" y="6248400"/>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100330</xdr:rowOff>
    </xdr:from>
    <xdr:to>
      <xdr:col>11</xdr:col>
      <xdr:colOff>187325</xdr:colOff>
      <xdr:row>32</xdr:row>
      <xdr:rowOff>30480</xdr:rowOff>
    </xdr:to>
    <xdr:sp macro="" textlink="">
      <xdr:nvSpPr>
        <xdr:cNvPr id="87" name="楕円 86">
          <a:extLst>
            <a:ext uri="{FF2B5EF4-FFF2-40B4-BE49-F238E27FC236}">
              <a16:creationId xmlns:a16="http://schemas.microsoft.com/office/drawing/2014/main" id="{E91FC93F-A8B7-41D7-863F-9670546DAB91}"/>
            </a:ext>
          </a:extLst>
        </xdr:cNvPr>
        <xdr:cNvSpPr/>
      </xdr:nvSpPr>
      <xdr:spPr>
        <a:xfrm>
          <a:off x="2476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151130</xdr:rowOff>
    </xdr:from>
    <xdr:to>
      <xdr:col>15</xdr:col>
      <xdr:colOff>136525</xdr:colOff>
      <xdr:row>31</xdr:row>
      <xdr:rowOff>161925</xdr:rowOff>
    </xdr:to>
    <xdr:cxnSp macro="">
      <xdr:nvCxnSpPr>
        <xdr:cNvPr id="88" name="直線コネクタ 87">
          <a:extLst>
            <a:ext uri="{FF2B5EF4-FFF2-40B4-BE49-F238E27FC236}">
              <a16:creationId xmlns:a16="http://schemas.microsoft.com/office/drawing/2014/main" id="{04CAD1F2-6A2C-4267-87FE-3B62BFF96E9A}"/>
            </a:ext>
          </a:extLst>
        </xdr:cNvPr>
        <xdr:cNvCxnSpPr/>
      </xdr:nvCxnSpPr>
      <xdr:spPr>
        <a:xfrm>
          <a:off x="2527300" y="6237605"/>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73342</xdr:rowOff>
    </xdr:from>
    <xdr:to>
      <xdr:col>7</xdr:col>
      <xdr:colOff>187325</xdr:colOff>
      <xdr:row>32</xdr:row>
      <xdr:rowOff>3492</xdr:rowOff>
    </xdr:to>
    <xdr:sp macro="" textlink="">
      <xdr:nvSpPr>
        <xdr:cNvPr id="89" name="楕円 88">
          <a:extLst>
            <a:ext uri="{FF2B5EF4-FFF2-40B4-BE49-F238E27FC236}">
              <a16:creationId xmlns:a16="http://schemas.microsoft.com/office/drawing/2014/main" id="{13D933E0-57EE-475D-A2C4-23A46DF56537}"/>
            </a:ext>
          </a:extLst>
        </xdr:cNvPr>
        <xdr:cNvSpPr/>
      </xdr:nvSpPr>
      <xdr:spPr>
        <a:xfrm>
          <a:off x="1714500" y="61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124142</xdr:rowOff>
    </xdr:from>
    <xdr:to>
      <xdr:col>11</xdr:col>
      <xdr:colOff>136525</xdr:colOff>
      <xdr:row>31</xdr:row>
      <xdr:rowOff>151130</xdr:rowOff>
    </xdr:to>
    <xdr:cxnSp macro="">
      <xdr:nvCxnSpPr>
        <xdr:cNvPr id="90" name="直線コネクタ 89">
          <a:extLst>
            <a:ext uri="{FF2B5EF4-FFF2-40B4-BE49-F238E27FC236}">
              <a16:creationId xmlns:a16="http://schemas.microsoft.com/office/drawing/2014/main" id="{7D102AE0-C7C6-413C-8BBA-85F43EA46DBD}"/>
            </a:ext>
          </a:extLst>
        </xdr:cNvPr>
        <xdr:cNvCxnSpPr/>
      </xdr:nvCxnSpPr>
      <xdr:spPr>
        <a:xfrm>
          <a:off x="1765300" y="6210617"/>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43938</xdr:rowOff>
    </xdr:from>
    <xdr:ext cx="405111" cy="259045"/>
    <xdr:sp macro="" textlink="">
      <xdr:nvSpPr>
        <xdr:cNvPr id="91" name="n_1aveValue有形固定資産減価償却率">
          <a:extLst>
            <a:ext uri="{FF2B5EF4-FFF2-40B4-BE49-F238E27FC236}">
              <a16:creationId xmlns:a16="http://schemas.microsoft.com/office/drawing/2014/main" id="{A2F6A645-564C-4BBD-9293-865EC565941F}"/>
            </a:ext>
          </a:extLst>
        </xdr:cNvPr>
        <xdr:cNvSpPr txBox="1"/>
      </xdr:nvSpPr>
      <xdr:spPr>
        <a:xfrm>
          <a:off x="38360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2" name="n_2aveValue有形固定資産減価償却率">
          <a:extLst>
            <a:ext uri="{FF2B5EF4-FFF2-40B4-BE49-F238E27FC236}">
              <a16:creationId xmlns:a16="http://schemas.microsoft.com/office/drawing/2014/main" id="{0E04FC15-3DB7-49F8-8530-FC362F0FDE68}"/>
            </a:ext>
          </a:extLst>
        </xdr:cNvPr>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93" name="n_3aveValue有形固定資産減価償却率">
          <a:extLst>
            <a:ext uri="{FF2B5EF4-FFF2-40B4-BE49-F238E27FC236}">
              <a16:creationId xmlns:a16="http://schemas.microsoft.com/office/drawing/2014/main" id="{91FB5059-F3C8-4B70-9172-57220D2664FB}"/>
            </a:ext>
          </a:extLst>
        </xdr:cNvPr>
        <xdr:cNvSpPr txBox="1"/>
      </xdr:nvSpPr>
      <xdr:spPr>
        <a:xfrm>
          <a:off x="2324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4" name="n_4aveValue有形固定資産減価償却率">
          <a:extLst>
            <a:ext uri="{FF2B5EF4-FFF2-40B4-BE49-F238E27FC236}">
              <a16:creationId xmlns:a16="http://schemas.microsoft.com/office/drawing/2014/main" id="{6A767411-180C-49EB-88FA-ECFAAAA6F09D}"/>
            </a:ext>
          </a:extLst>
        </xdr:cNvPr>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52193</xdr:rowOff>
    </xdr:from>
    <xdr:ext cx="405111" cy="259045"/>
    <xdr:sp macro="" textlink="">
      <xdr:nvSpPr>
        <xdr:cNvPr id="95" name="n_1mainValue有形固定資産減価償却率">
          <a:extLst>
            <a:ext uri="{FF2B5EF4-FFF2-40B4-BE49-F238E27FC236}">
              <a16:creationId xmlns:a16="http://schemas.microsoft.com/office/drawing/2014/main" id="{F9599161-2022-4857-89DF-1E45EB464268}"/>
            </a:ext>
          </a:extLst>
        </xdr:cNvPr>
        <xdr:cNvSpPr txBox="1"/>
      </xdr:nvSpPr>
      <xdr:spPr>
        <a:xfrm>
          <a:off x="3836044" y="6310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96" name="n_2mainValue有形固定資産減価償却率">
          <a:extLst>
            <a:ext uri="{FF2B5EF4-FFF2-40B4-BE49-F238E27FC236}">
              <a16:creationId xmlns:a16="http://schemas.microsoft.com/office/drawing/2014/main" id="{E64DF1DB-0F5E-4E3D-BCF7-833CDE3FAAFD}"/>
            </a:ext>
          </a:extLst>
        </xdr:cNvPr>
        <xdr:cNvSpPr txBox="1"/>
      </xdr:nvSpPr>
      <xdr:spPr>
        <a:xfrm>
          <a:off x="308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21607</xdr:rowOff>
    </xdr:from>
    <xdr:ext cx="405111" cy="259045"/>
    <xdr:sp macro="" textlink="">
      <xdr:nvSpPr>
        <xdr:cNvPr id="97" name="n_3mainValue有形固定資産減価償却率">
          <a:extLst>
            <a:ext uri="{FF2B5EF4-FFF2-40B4-BE49-F238E27FC236}">
              <a16:creationId xmlns:a16="http://schemas.microsoft.com/office/drawing/2014/main" id="{3748D89C-A604-4CFC-ABCD-975167E79CEF}"/>
            </a:ext>
          </a:extLst>
        </xdr:cNvPr>
        <xdr:cNvSpPr txBox="1"/>
      </xdr:nvSpPr>
      <xdr:spPr>
        <a:xfrm>
          <a:off x="23247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166069</xdr:rowOff>
    </xdr:from>
    <xdr:ext cx="405111" cy="259045"/>
    <xdr:sp macro="" textlink="">
      <xdr:nvSpPr>
        <xdr:cNvPr id="98" name="n_4mainValue有形固定資産減価償却率">
          <a:extLst>
            <a:ext uri="{FF2B5EF4-FFF2-40B4-BE49-F238E27FC236}">
              <a16:creationId xmlns:a16="http://schemas.microsoft.com/office/drawing/2014/main" id="{30081685-B9D5-4282-B61A-987202BB19E2}"/>
            </a:ext>
          </a:extLst>
        </xdr:cNvPr>
        <xdr:cNvSpPr txBox="1"/>
      </xdr:nvSpPr>
      <xdr:spPr>
        <a:xfrm>
          <a:off x="1562744" y="625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A6B91244-9F13-42D0-9304-03FA4DAB827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E01B9BBA-8296-4A1E-B0B1-0E1415721F5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DCB5D56B-9EA6-491A-9EAD-21B3BB14870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1ABE2FC6-97C5-4C63-8B45-1AD97FFFF52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F198D09C-C321-4115-9307-AB4438BFA9F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2AB43A81-FDFF-493A-BD92-852F9435E0B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3D3E8970-A676-4048-A582-D519210D550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53EE9157-6892-4616-A32C-0862F72C416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5AD70DAC-712C-4FDA-ADCF-FA26497BB20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FA55E25-94CF-4F1D-99EB-298EFBB2B16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3C47340C-E7D1-4537-BC06-27C57555C1D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1E31E2AD-40EA-48C6-9419-CC02D2EF3FD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7B501197-6405-43ED-8CBD-9EB5CED8C8C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財政再生計画に基づき、平成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年度から再生振替特例債の償還が始まっているため、類似団体より債務償還可能年数が上回っている。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DCA5450B-0F3A-4F86-8F61-7C46537DC3E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85910216-2BBD-40D8-8337-85F8FC543BC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BCB85507-1F32-4C40-A1B9-0F55CCF3258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CD6A68B4-BEBE-4969-89FC-D86D79D1B6FD}"/>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D0A00628-A139-43BF-AF30-D93B61995511}"/>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28C17BC2-4D64-4DCE-8E5C-9703FBDA54F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F1B97147-B6B0-4CEB-B47F-F6F2393C6267}"/>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FAD63754-899A-4D7D-9475-A46CA8B0B03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A0826618-4BAD-44B6-A40F-4926C0CA3275}"/>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BEB002E3-F1B9-48C5-9EA4-A6FDB9FD878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4B482EF0-5BB1-48AA-960B-B127491FE7C7}"/>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3396917A-8AF7-4C20-81D9-C8AA930FC34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B00AFDD7-1001-4F4B-861A-A9C0EC639EED}"/>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A49578A5-4A4E-40B6-98BE-B047824C61A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285D8866-3C37-4F42-BCF0-8D5B302A8704}"/>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39F8C1C4-F02B-4D83-8FAA-72189DD7E4A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CF49C07E-EA1F-423A-9BA5-9756CFF8F7E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145602</xdr:rowOff>
    </xdr:from>
    <xdr:to>
      <xdr:col>76</xdr:col>
      <xdr:colOff>21589</xdr:colOff>
      <xdr:row>31</xdr:row>
      <xdr:rowOff>120493</xdr:rowOff>
    </xdr:to>
    <xdr:cxnSp macro="">
      <xdr:nvCxnSpPr>
        <xdr:cNvPr id="129" name="直線コネクタ 128">
          <a:extLst>
            <a:ext uri="{FF2B5EF4-FFF2-40B4-BE49-F238E27FC236}">
              <a16:creationId xmlns:a16="http://schemas.microsoft.com/office/drawing/2014/main" id="{C55C352D-6C1A-49E6-95EE-50466BD92DB3}"/>
            </a:ext>
          </a:extLst>
        </xdr:cNvPr>
        <xdr:cNvCxnSpPr/>
      </xdr:nvCxnSpPr>
      <xdr:spPr>
        <a:xfrm flipV="1">
          <a:off x="14793595" y="5374827"/>
          <a:ext cx="1269" cy="832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124320</xdr:rowOff>
    </xdr:from>
    <xdr:ext cx="469744" cy="259045"/>
    <xdr:sp macro="" textlink="">
      <xdr:nvSpPr>
        <xdr:cNvPr id="130" name="債務償還比率最小値テキスト">
          <a:extLst>
            <a:ext uri="{FF2B5EF4-FFF2-40B4-BE49-F238E27FC236}">
              <a16:creationId xmlns:a16="http://schemas.microsoft.com/office/drawing/2014/main" id="{6CBD0901-162D-40F1-BD12-287405110EA1}"/>
            </a:ext>
          </a:extLst>
        </xdr:cNvPr>
        <xdr:cNvSpPr txBox="1"/>
      </xdr:nvSpPr>
      <xdr:spPr>
        <a:xfrm>
          <a:off x="14846300" y="621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120493</xdr:rowOff>
    </xdr:from>
    <xdr:to>
      <xdr:col>76</xdr:col>
      <xdr:colOff>111125</xdr:colOff>
      <xdr:row>31</xdr:row>
      <xdr:rowOff>120493</xdr:rowOff>
    </xdr:to>
    <xdr:cxnSp macro="">
      <xdr:nvCxnSpPr>
        <xdr:cNvPr id="131" name="直線コネクタ 130">
          <a:extLst>
            <a:ext uri="{FF2B5EF4-FFF2-40B4-BE49-F238E27FC236}">
              <a16:creationId xmlns:a16="http://schemas.microsoft.com/office/drawing/2014/main" id="{B3C22246-E161-41BB-91D3-B818FB94D461}"/>
            </a:ext>
          </a:extLst>
        </xdr:cNvPr>
        <xdr:cNvCxnSpPr/>
      </xdr:nvCxnSpPr>
      <xdr:spPr>
        <a:xfrm>
          <a:off x="14706600" y="620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92279</xdr:rowOff>
    </xdr:from>
    <xdr:ext cx="469744" cy="259045"/>
    <xdr:sp macro="" textlink="">
      <xdr:nvSpPr>
        <xdr:cNvPr id="132" name="債務償還比率最大値テキスト">
          <a:extLst>
            <a:ext uri="{FF2B5EF4-FFF2-40B4-BE49-F238E27FC236}">
              <a16:creationId xmlns:a16="http://schemas.microsoft.com/office/drawing/2014/main" id="{BAE20CB5-EC8C-4733-9703-A04CD3AAF46D}"/>
            </a:ext>
          </a:extLst>
        </xdr:cNvPr>
        <xdr:cNvSpPr txBox="1"/>
      </xdr:nvSpPr>
      <xdr:spPr>
        <a:xfrm>
          <a:off x="14846300" y="515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145602</xdr:rowOff>
    </xdr:from>
    <xdr:to>
      <xdr:col>76</xdr:col>
      <xdr:colOff>111125</xdr:colOff>
      <xdr:row>26</xdr:row>
      <xdr:rowOff>145602</xdr:rowOff>
    </xdr:to>
    <xdr:cxnSp macro="">
      <xdr:nvCxnSpPr>
        <xdr:cNvPr id="133" name="直線コネクタ 132">
          <a:extLst>
            <a:ext uri="{FF2B5EF4-FFF2-40B4-BE49-F238E27FC236}">
              <a16:creationId xmlns:a16="http://schemas.microsoft.com/office/drawing/2014/main" id="{951152B9-CCE0-467F-B31C-526DFEF18E39}"/>
            </a:ext>
          </a:extLst>
        </xdr:cNvPr>
        <xdr:cNvCxnSpPr/>
      </xdr:nvCxnSpPr>
      <xdr:spPr>
        <a:xfrm>
          <a:off x="14706600" y="5374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28550</xdr:rowOff>
    </xdr:from>
    <xdr:ext cx="469744" cy="259045"/>
    <xdr:sp macro="" textlink="">
      <xdr:nvSpPr>
        <xdr:cNvPr id="134" name="債務償還比率平均値テキスト">
          <a:extLst>
            <a:ext uri="{FF2B5EF4-FFF2-40B4-BE49-F238E27FC236}">
              <a16:creationId xmlns:a16="http://schemas.microsoft.com/office/drawing/2014/main" id="{472253DA-FDE8-4C32-843D-8D7113EBBC49}"/>
            </a:ext>
          </a:extLst>
        </xdr:cNvPr>
        <xdr:cNvSpPr txBox="1"/>
      </xdr:nvSpPr>
      <xdr:spPr>
        <a:xfrm>
          <a:off x="14846300" y="5600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5673</xdr:rowOff>
    </xdr:from>
    <xdr:to>
      <xdr:col>76</xdr:col>
      <xdr:colOff>73025</xdr:colOff>
      <xdr:row>29</xdr:row>
      <xdr:rowOff>107273</xdr:rowOff>
    </xdr:to>
    <xdr:sp macro="" textlink="">
      <xdr:nvSpPr>
        <xdr:cNvPr id="135" name="フローチャート: 判断 134">
          <a:extLst>
            <a:ext uri="{FF2B5EF4-FFF2-40B4-BE49-F238E27FC236}">
              <a16:creationId xmlns:a16="http://schemas.microsoft.com/office/drawing/2014/main" id="{4444AA9A-E70C-4320-AB4F-1A3DA3F81E33}"/>
            </a:ext>
          </a:extLst>
        </xdr:cNvPr>
        <xdr:cNvSpPr/>
      </xdr:nvSpPr>
      <xdr:spPr>
        <a:xfrm>
          <a:off x="14744700" y="574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153307</xdr:rowOff>
    </xdr:from>
    <xdr:to>
      <xdr:col>72</xdr:col>
      <xdr:colOff>123825</xdr:colOff>
      <xdr:row>30</xdr:row>
      <xdr:rowOff>83457</xdr:rowOff>
    </xdr:to>
    <xdr:sp macro="" textlink="">
      <xdr:nvSpPr>
        <xdr:cNvPr id="136" name="フローチャート: 判断 135">
          <a:extLst>
            <a:ext uri="{FF2B5EF4-FFF2-40B4-BE49-F238E27FC236}">
              <a16:creationId xmlns:a16="http://schemas.microsoft.com/office/drawing/2014/main" id="{C71AFBBD-B79C-467B-A4E0-D8D01598A9F5}"/>
            </a:ext>
          </a:extLst>
        </xdr:cNvPr>
        <xdr:cNvSpPr/>
      </xdr:nvSpPr>
      <xdr:spPr>
        <a:xfrm>
          <a:off x="14033500" y="58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31720</xdr:rowOff>
    </xdr:from>
    <xdr:to>
      <xdr:col>68</xdr:col>
      <xdr:colOff>123825</xdr:colOff>
      <xdr:row>30</xdr:row>
      <xdr:rowOff>133320</xdr:rowOff>
    </xdr:to>
    <xdr:sp macro="" textlink="">
      <xdr:nvSpPr>
        <xdr:cNvPr id="137" name="フローチャート: 判断 136">
          <a:extLst>
            <a:ext uri="{FF2B5EF4-FFF2-40B4-BE49-F238E27FC236}">
              <a16:creationId xmlns:a16="http://schemas.microsoft.com/office/drawing/2014/main" id="{E92E44EF-6B0B-4833-9ED4-BFBF385521D1}"/>
            </a:ext>
          </a:extLst>
        </xdr:cNvPr>
        <xdr:cNvSpPr/>
      </xdr:nvSpPr>
      <xdr:spPr>
        <a:xfrm>
          <a:off x="13271500" y="59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8691</xdr:rowOff>
    </xdr:from>
    <xdr:to>
      <xdr:col>64</xdr:col>
      <xdr:colOff>123825</xdr:colOff>
      <xdr:row>30</xdr:row>
      <xdr:rowOff>110291</xdr:rowOff>
    </xdr:to>
    <xdr:sp macro="" textlink="">
      <xdr:nvSpPr>
        <xdr:cNvPr id="138" name="フローチャート: 判断 137">
          <a:extLst>
            <a:ext uri="{FF2B5EF4-FFF2-40B4-BE49-F238E27FC236}">
              <a16:creationId xmlns:a16="http://schemas.microsoft.com/office/drawing/2014/main" id="{2B6C7072-894D-43BA-817F-07780EE42CD5}"/>
            </a:ext>
          </a:extLst>
        </xdr:cNvPr>
        <xdr:cNvSpPr/>
      </xdr:nvSpPr>
      <xdr:spPr>
        <a:xfrm>
          <a:off x="12509500" y="59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168934</xdr:rowOff>
    </xdr:from>
    <xdr:to>
      <xdr:col>60</xdr:col>
      <xdr:colOff>123825</xdr:colOff>
      <xdr:row>30</xdr:row>
      <xdr:rowOff>99084</xdr:rowOff>
    </xdr:to>
    <xdr:sp macro="" textlink="">
      <xdr:nvSpPr>
        <xdr:cNvPr id="139" name="フローチャート: 判断 138">
          <a:extLst>
            <a:ext uri="{FF2B5EF4-FFF2-40B4-BE49-F238E27FC236}">
              <a16:creationId xmlns:a16="http://schemas.microsoft.com/office/drawing/2014/main" id="{2544774F-3228-4612-9C21-7BE53537C47D}"/>
            </a:ext>
          </a:extLst>
        </xdr:cNvPr>
        <xdr:cNvSpPr/>
      </xdr:nvSpPr>
      <xdr:spPr>
        <a:xfrm>
          <a:off x="11747500" y="591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8FADC70-813F-4AF9-B3C0-183827D73A2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83044F2-BF90-41BC-A018-8F711F9CC3B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777C7CD-BD10-4A98-8E4C-72091348076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B241566-96EC-4865-8923-FCB704C0657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89C8F77C-F89B-46DC-BC98-1FD22AD42E5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150876</xdr:rowOff>
    </xdr:from>
    <xdr:to>
      <xdr:col>76</xdr:col>
      <xdr:colOff>73025</xdr:colOff>
      <xdr:row>31</xdr:row>
      <xdr:rowOff>81026</xdr:rowOff>
    </xdr:to>
    <xdr:sp macro="" textlink="">
      <xdr:nvSpPr>
        <xdr:cNvPr id="145" name="楕円 144">
          <a:extLst>
            <a:ext uri="{FF2B5EF4-FFF2-40B4-BE49-F238E27FC236}">
              <a16:creationId xmlns:a16="http://schemas.microsoft.com/office/drawing/2014/main" id="{0C18A703-D512-4BE4-B6E2-F61C3FF8C5A2}"/>
            </a:ext>
          </a:extLst>
        </xdr:cNvPr>
        <xdr:cNvSpPr/>
      </xdr:nvSpPr>
      <xdr:spPr>
        <a:xfrm>
          <a:off x="14744700" y="60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65803</xdr:rowOff>
    </xdr:from>
    <xdr:ext cx="469744" cy="259045"/>
    <xdr:sp macro="" textlink="">
      <xdr:nvSpPr>
        <xdr:cNvPr id="146" name="債務償還比率該当値テキスト">
          <a:extLst>
            <a:ext uri="{FF2B5EF4-FFF2-40B4-BE49-F238E27FC236}">
              <a16:creationId xmlns:a16="http://schemas.microsoft.com/office/drawing/2014/main" id="{730D2255-96EE-4834-A5ED-C83D3C0B3576}"/>
            </a:ext>
          </a:extLst>
        </xdr:cNvPr>
        <xdr:cNvSpPr txBox="1"/>
      </xdr:nvSpPr>
      <xdr:spPr>
        <a:xfrm>
          <a:off x="14846300" y="59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59962</xdr:rowOff>
    </xdr:from>
    <xdr:to>
      <xdr:col>72</xdr:col>
      <xdr:colOff>123825</xdr:colOff>
      <xdr:row>32</xdr:row>
      <xdr:rowOff>161562</xdr:rowOff>
    </xdr:to>
    <xdr:sp macro="" textlink="">
      <xdr:nvSpPr>
        <xdr:cNvPr id="147" name="楕円 146">
          <a:extLst>
            <a:ext uri="{FF2B5EF4-FFF2-40B4-BE49-F238E27FC236}">
              <a16:creationId xmlns:a16="http://schemas.microsoft.com/office/drawing/2014/main" id="{708CA6F2-04A1-464E-81FA-F055377FE4FC}"/>
            </a:ext>
          </a:extLst>
        </xdr:cNvPr>
        <xdr:cNvSpPr/>
      </xdr:nvSpPr>
      <xdr:spPr>
        <a:xfrm>
          <a:off x="14033500" y="63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30226</xdr:rowOff>
    </xdr:from>
    <xdr:to>
      <xdr:col>76</xdr:col>
      <xdr:colOff>22225</xdr:colOff>
      <xdr:row>32</xdr:row>
      <xdr:rowOff>110762</xdr:rowOff>
    </xdr:to>
    <xdr:cxnSp macro="">
      <xdr:nvCxnSpPr>
        <xdr:cNvPr id="148" name="直線コネクタ 147">
          <a:extLst>
            <a:ext uri="{FF2B5EF4-FFF2-40B4-BE49-F238E27FC236}">
              <a16:creationId xmlns:a16="http://schemas.microsoft.com/office/drawing/2014/main" id="{01D8EA9E-C4D1-4AC3-B3CD-25E6A25BB92D}"/>
            </a:ext>
          </a:extLst>
        </xdr:cNvPr>
        <xdr:cNvCxnSpPr/>
      </xdr:nvCxnSpPr>
      <xdr:spPr>
        <a:xfrm flipV="1">
          <a:off x="14084300" y="6116701"/>
          <a:ext cx="711200" cy="25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17744</xdr:rowOff>
    </xdr:from>
    <xdr:to>
      <xdr:col>68</xdr:col>
      <xdr:colOff>123825</xdr:colOff>
      <xdr:row>33</xdr:row>
      <xdr:rowOff>119344</xdr:rowOff>
    </xdr:to>
    <xdr:sp macro="" textlink="">
      <xdr:nvSpPr>
        <xdr:cNvPr id="149" name="楕円 148">
          <a:extLst>
            <a:ext uri="{FF2B5EF4-FFF2-40B4-BE49-F238E27FC236}">
              <a16:creationId xmlns:a16="http://schemas.microsoft.com/office/drawing/2014/main" id="{F9E67ABD-2B3F-4CC8-80AB-57499A260DAB}"/>
            </a:ext>
          </a:extLst>
        </xdr:cNvPr>
        <xdr:cNvSpPr/>
      </xdr:nvSpPr>
      <xdr:spPr>
        <a:xfrm>
          <a:off x="13271500" y="644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110762</xdr:rowOff>
    </xdr:from>
    <xdr:to>
      <xdr:col>72</xdr:col>
      <xdr:colOff>73025</xdr:colOff>
      <xdr:row>33</xdr:row>
      <xdr:rowOff>68544</xdr:rowOff>
    </xdr:to>
    <xdr:cxnSp macro="">
      <xdr:nvCxnSpPr>
        <xdr:cNvPr id="150" name="直線コネクタ 149">
          <a:extLst>
            <a:ext uri="{FF2B5EF4-FFF2-40B4-BE49-F238E27FC236}">
              <a16:creationId xmlns:a16="http://schemas.microsoft.com/office/drawing/2014/main" id="{B6E6AA19-0512-487D-AC53-9D52CF954FAB}"/>
            </a:ext>
          </a:extLst>
        </xdr:cNvPr>
        <xdr:cNvCxnSpPr/>
      </xdr:nvCxnSpPr>
      <xdr:spPr>
        <a:xfrm flipV="1">
          <a:off x="13322300" y="6368687"/>
          <a:ext cx="762000" cy="12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93823</xdr:rowOff>
    </xdr:from>
    <xdr:to>
      <xdr:col>64</xdr:col>
      <xdr:colOff>123825</xdr:colOff>
      <xdr:row>34</xdr:row>
      <xdr:rowOff>23973</xdr:rowOff>
    </xdr:to>
    <xdr:sp macro="" textlink="">
      <xdr:nvSpPr>
        <xdr:cNvPr id="151" name="楕円 150">
          <a:extLst>
            <a:ext uri="{FF2B5EF4-FFF2-40B4-BE49-F238E27FC236}">
              <a16:creationId xmlns:a16="http://schemas.microsoft.com/office/drawing/2014/main" id="{70664E72-1C2B-4BE9-AAFD-EA31C60FDBE2}"/>
            </a:ext>
          </a:extLst>
        </xdr:cNvPr>
        <xdr:cNvSpPr/>
      </xdr:nvSpPr>
      <xdr:spPr>
        <a:xfrm>
          <a:off x="12509500" y="65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68544</xdr:rowOff>
    </xdr:from>
    <xdr:to>
      <xdr:col>68</xdr:col>
      <xdr:colOff>73025</xdr:colOff>
      <xdr:row>33</xdr:row>
      <xdr:rowOff>144623</xdr:rowOff>
    </xdr:to>
    <xdr:cxnSp macro="">
      <xdr:nvCxnSpPr>
        <xdr:cNvPr id="152" name="直線コネクタ 151">
          <a:extLst>
            <a:ext uri="{FF2B5EF4-FFF2-40B4-BE49-F238E27FC236}">
              <a16:creationId xmlns:a16="http://schemas.microsoft.com/office/drawing/2014/main" id="{4351AD99-340F-4C5E-897E-E2747087626B}"/>
            </a:ext>
          </a:extLst>
        </xdr:cNvPr>
        <xdr:cNvCxnSpPr/>
      </xdr:nvCxnSpPr>
      <xdr:spPr>
        <a:xfrm flipV="1">
          <a:off x="12560300" y="6497919"/>
          <a:ext cx="762000" cy="7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114935</xdr:rowOff>
    </xdr:from>
    <xdr:to>
      <xdr:col>60</xdr:col>
      <xdr:colOff>123825</xdr:colOff>
      <xdr:row>35</xdr:row>
      <xdr:rowOff>45085</xdr:rowOff>
    </xdr:to>
    <xdr:sp macro="" textlink="">
      <xdr:nvSpPr>
        <xdr:cNvPr id="153" name="楕円 152">
          <a:extLst>
            <a:ext uri="{FF2B5EF4-FFF2-40B4-BE49-F238E27FC236}">
              <a16:creationId xmlns:a16="http://schemas.microsoft.com/office/drawing/2014/main" id="{276DB04A-AE9A-48FE-A9DB-61B8B3F83591}"/>
            </a:ext>
          </a:extLst>
        </xdr:cNvPr>
        <xdr:cNvSpPr/>
      </xdr:nvSpPr>
      <xdr:spPr>
        <a:xfrm>
          <a:off x="11747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144623</xdr:rowOff>
    </xdr:from>
    <xdr:to>
      <xdr:col>64</xdr:col>
      <xdr:colOff>73025</xdr:colOff>
      <xdr:row>34</xdr:row>
      <xdr:rowOff>165735</xdr:rowOff>
    </xdr:to>
    <xdr:cxnSp macro="">
      <xdr:nvCxnSpPr>
        <xdr:cNvPr id="154" name="直線コネクタ 153">
          <a:extLst>
            <a:ext uri="{FF2B5EF4-FFF2-40B4-BE49-F238E27FC236}">
              <a16:creationId xmlns:a16="http://schemas.microsoft.com/office/drawing/2014/main" id="{DC281588-9F04-48AD-86B0-D1503660EAF8}"/>
            </a:ext>
          </a:extLst>
        </xdr:cNvPr>
        <xdr:cNvCxnSpPr/>
      </xdr:nvCxnSpPr>
      <xdr:spPr>
        <a:xfrm flipV="1">
          <a:off x="11798300" y="6573998"/>
          <a:ext cx="762000" cy="19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99984</xdr:rowOff>
    </xdr:from>
    <xdr:ext cx="469744" cy="259045"/>
    <xdr:sp macro="" textlink="">
      <xdr:nvSpPr>
        <xdr:cNvPr id="155" name="n_1aveValue債務償還比率">
          <a:extLst>
            <a:ext uri="{FF2B5EF4-FFF2-40B4-BE49-F238E27FC236}">
              <a16:creationId xmlns:a16="http://schemas.microsoft.com/office/drawing/2014/main" id="{91ED7892-A063-441C-8FBB-70F33CF4AB19}"/>
            </a:ext>
          </a:extLst>
        </xdr:cNvPr>
        <xdr:cNvSpPr txBox="1"/>
      </xdr:nvSpPr>
      <xdr:spPr>
        <a:xfrm>
          <a:off x="13836727" y="567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149847</xdr:rowOff>
    </xdr:from>
    <xdr:ext cx="469744" cy="259045"/>
    <xdr:sp macro="" textlink="">
      <xdr:nvSpPr>
        <xdr:cNvPr id="156" name="n_2aveValue債務償還比率">
          <a:extLst>
            <a:ext uri="{FF2B5EF4-FFF2-40B4-BE49-F238E27FC236}">
              <a16:creationId xmlns:a16="http://schemas.microsoft.com/office/drawing/2014/main" id="{57C383F5-3BC4-4D02-A96D-CCB05D6358B1}"/>
            </a:ext>
          </a:extLst>
        </xdr:cNvPr>
        <xdr:cNvSpPr txBox="1"/>
      </xdr:nvSpPr>
      <xdr:spPr>
        <a:xfrm>
          <a:off x="13087427" y="572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126818</xdr:rowOff>
    </xdr:from>
    <xdr:ext cx="469744" cy="259045"/>
    <xdr:sp macro="" textlink="">
      <xdr:nvSpPr>
        <xdr:cNvPr id="157" name="n_3aveValue債務償還比率">
          <a:extLst>
            <a:ext uri="{FF2B5EF4-FFF2-40B4-BE49-F238E27FC236}">
              <a16:creationId xmlns:a16="http://schemas.microsoft.com/office/drawing/2014/main" id="{0FA18C1C-1D52-43EB-9682-87E3B5FB2E87}"/>
            </a:ext>
          </a:extLst>
        </xdr:cNvPr>
        <xdr:cNvSpPr txBox="1"/>
      </xdr:nvSpPr>
      <xdr:spPr>
        <a:xfrm>
          <a:off x="12325427" y="56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115611</xdr:rowOff>
    </xdr:from>
    <xdr:ext cx="469744" cy="259045"/>
    <xdr:sp macro="" textlink="">
      <xdr:nvSpPr>
        <xdr:cNvPr id="158" name="n_4aveValue債務償還比率">
          <a:extLst>
            <a:ext uri="{FF2B5EF4-FFF2-40B4-BE49-F238E27FC236}">
              <a16:creationId xmlns:a16="http://schemas.microsoft.com/office/drawing/2014/main" id="{17872788-4E3D-461E-8A13-BA1287E448A4}"/>
            </a:ext>
          </a:extLst>
        </xdr:cNvPr>
        <xdr:cNvSpPr txBox="1"/>
      </xdr:nvSpPr>
      <xdr:spPr>
        <a:xfrm>
          <a:off x="11563427" y="568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152689</xdr:rowOff>
    </xdr:from>
    <xdr:ext cx="560923" cy="259045"/>
    <xdr:sp macro="" textlink="">
      <xdr:nvSpPr>
        <xdr:cNvPr id="159" name="n_1mainValue債務償還比率">
          <a:extLst>
            <a:ext uri="{FF2B5EF4-FFF2-40B4-BE49-F238E27FC236}">
              <a16:creationId xmlns:a16="http://schemas.microsoft.com/office/drawing/2014/main" id="{F914A6AE-C4AA-4FA2-8D9D-15C22955526C}"/>
            </a:ext>
          </a:extLst>
        </xdr:cNvPr>
        <xdr:cNvSpPr txBox="1"/>
      </xdr:nvSpPr>
      <xdr:spPr>
        <a:xfrm>
          <a:off x="13791138" y="64106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110471</xdr:rowOff>
    </xdr:from>
    <xdr:ext cx="560923" cy="259045"/>
    <xdr:sp macro="" textlink="">
      <xdr:nvSpPr>
        <xdr:cNvPr id="160" name="n_2mainValue債務償還比率">
          <a:extLst>
            <a:ext uri="{FF2B5EF4-FFF2-40B4-BE49-F238E27FC236}">
              <a16:creationId xmlns:a16="http://schemas.microsoft.com/office/drawing/2014/main" id="{2D83E963-DA46-4F9E-AFE2-07A30032F231}"/>
            </a:ext>
          </a:extLst>
        </xdr:cNvPr>
        <xdr:cNvSpPr txBox="1"/>
      </xdr:nvSpPr>
      <xdr:spPr>
        <a:xfrm>
          <a:off x="13041838" y="65398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15100</xdr:rowOff>
    </xdr:from>
    <xdr:ext cx="560923" cy="259045"/>
    <xdr:sp macro="" textlink="">
      <xdr:nvSpPr>
        <xdr:cNvPr id="161" name="n_3mainValue債務償還比率">
          <a:extLst>
            <a:ext uri="{FF2B5EF4-FFF2-40B4-BE49-F238E27FC236}">
              <a16:creationId xmlns:a16="http://schemas.microsoft.com/office/drawing/2014/main" id="{FA945D05-5E58-47CB-800E-5058F32365CB}"/>
            </a:ext>
          </a:extLst>
        </xdr:cNvPr>
        <xdr:cNvSpPr txBox="1"/>
      </xdr:nvSpPr>
      <xdr:spPr>
        <a:xfrm>
          <a:off x="12279838" y="66159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35</xdr:row>
      <xdr:rowOff>36212</xdr:rowOff>
    </xdr:from>
    <xdr:ext cx="560923" cy="259045"/>
    <xdr:sp macro="" textlink="">
      <xdr:nvSpPr>
        <xdr:cNvPr id="162" name="n_4mainValue債務償還比率">
          <a:extLst>
            <a:ext uri="{FF2B5EF4-FFF2-40B4-BE49-F238E27FC236}">
              <a16:creationId xmlns:a16="http://schemas.microsoft.com/office/drawing/2014/main" id="{05F96EA6-691A-4926-8C04-682F5712BC4A}"/>
            </a:ext>
          </a:extLst>
        </xdr:cNvPr>
        <xdr:cNvSpPr txBox="1"/>
      </xdr:nvSpPr>
      <xdr:spPr>
        <a:xfrm>
          <a:off x="11517838" y="68084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869FCB61-576C-4DA1-BEEB-DF6A604F6A3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4CA93B13-ED1B-4850-85F8-721FDBEB427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27F300A2-034E-4C27-A855-0DE53C6A2A7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9E9F0E9-ECE2-4FEA-B3BF-8699F027B8D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AE41F427-8BCD-4250-8029-5AE587C26BB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6D594BF6-C567-4049-98FD-A4B94B5D16D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ADB1D69-EA4B-4F7B-B821-BABF1FD2C01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AA7AA00-F254-4756-8369-DE29F924373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637C342-597E-4221-A618-9A1640B0A16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6CBFCB8-37F5-4806-A307-FAA4F69FB56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北海道夕張市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FA770AD-0CF8-4432-AFE6-B15ACC400F7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D05D1B7-AFB6-4CDA-A69E-F78D480C7FB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1BA315C-FD11-42C7-B7C4-44EF4FDAE6F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5A18409-ABD7-48D0-8A26-CE116867BE5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3C1D171-BDE7-4A8B-946D-7D2DDAF5551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68B3ADB-04D3-4DA8-BB92-2D9059D24F1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7,055
7,032
763.07
11,727,241
10,924,802
645,583
4,978,369
24,642,691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192F885-0DD2-4EC3-9FDB-13C00A55B16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AFAE401-0FC7-4242-BABE-C31F5C27A27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CEE2041-5394-452F-9765-348F6191BA9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68.3
274.0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AA76170-4511-49DC-8BF0-2F918D1F98E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8D3B003-96F9-41CA-BF12-58BB81BCE77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1ABB2D5-5784-428D-B7F7-A28E2D50588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8334A51-B081-4373-B418-10CE5FB1E4E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511F792-299F-46DB-8339-FFD1BAA48BD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7A627D2-2067-4735-8A62-D247F9A261C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7D79A1F-A123-448D-86A0-915DA8DECF3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789C4F4-369E-422A-9E65-6847D0A836C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81D5F4C-15BD-40C6-A00D-C751C054EF1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A24F326-1967-4116-9C17-811D31C4FA0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377D447-27E5-4B5B-9C98-BFAE2C69551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114642F-D927-4949-BF18-E4BE5130214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9AE92B1-2B77-47A2-891E-5AC8FA2CA89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F277D72-D1F0-4B6E-BDB2-8DDED199BA2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2CC5C74-60AC-4A99-B1C2-C9C7FF1A05D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9F54C9F-DB3D-4CF4-808F-88E1F6A05A6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DF87730-DD52-4C2D-B6CF-3045190E413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0ED4105-DE2A-4354-9DBB-89D6EB279FB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6B3A7F7-7F64-482D-B099-59FC909D7A9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C7A4753-2926-4F9B-887E-140081EC8D7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4DF5EDA-0998-44FA-B172-DA95ED5D227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789B014-A713-4B45-9BD7-B88296AB85C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DD3AE57-3AF1-4FDA-91FA-19FF37516A4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5B6AE0C-7A7C-4586-AA47-067C5A3FA23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9CE38B7-DCD2-4E17-B59F-3C1FE84C587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4B5C26C-17E0-4154-936B-304F2AF3D34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5AC0C8F-33AA-4BD9-8F99-F2C18D4DB46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86A3EE0-485D-4942-82A1-D363377F351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9398823-F6D2-414B-A10B-D8268E25EB6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4F97B2D-12C6-48B2-BBCB-CE35348F7C6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AE8E938-2AEF-45E7-A87C-0ECEECCE0FD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8E3DFC2-81B9-4A67-9B4F-91D13A3FF6D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151B0F0-5977-40BA-AA95-A7D44B4FE95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08E0F2E-539F-439B-AE13-D6CE528A14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0E32B01-5591-4229-BD10-C1CD6988338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A2F63DA-B6BA-4BA6-9A86-DAC0549494D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5D8E438-061D-4396-BFF7-2C62670A634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525A1DA-37FF-4971-8FE4-AE9C528562B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2AA8A07-7138-43FF-8E62-BFE69BDBAC7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C180FDE-9909-4EE0-BABA-87B401D0E03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267871B-4D50-4ABF-B609-1E72DBB1DA3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F16362F-2167-4E4B-BE23-9B45C9D43C1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944DBE75-44E6-48C2-8154-690970B1C314}"/>
            </a:ext>
          </a:extLst>
        </xdr:cNvPr>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D6C04157-96E3-4B33-8552-C3F528B5CE61}"/>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1972EE1D-A1FC-464C-9950-49642D8D6269}"/>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9CF11B32-9843-4FEE-9693-922C9EA9883D}"/>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98FEA681-DC5E-455A-9F21-FF917000EB80}"/>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a:extLst>
            <a:ext uri="{FF2B5EF4-FFF2-40B4-BE49-F238E27FC236}">
              <a16:creationId xmlns:a16="http://schemas.microsoft.com/office/drawing/2014/main" id="{C90AE6F6-E0E6-4D56-9EB4-682C048232C6}"/>
            </a:ext>
          </a:extLst>
        </xdr:cNvPr>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4C2AF786-3F5D-4A98-9D31-29F1DF23E172}"/>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5F227993-6588-4884-B435-0BB9A1DFC139}"/>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5F2F5DF2-0B09-4FB0-847F-DB0B00C62A88}"/>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8427AAF2-4DEB-4C0E-AF92-7B6935752234}"/>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C71A2D3C-2D7C-44FE-AF13-95D6FA2BBA7A}"/>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DBEE033-A0ED-461A-B7C2-664F014C672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3A8BE6F-2DA6-4451-8309-518C2F4E2C4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7ECB08C-8D6F-4A37-BD9B-77D113A3F4D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B37D46B-13B4-4410-A2A4-43EE8591E39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32DF2C0-F4FF-4572-A2D2-31383C18646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82550</xdr:rowOff>
    </xdr:from>
    <xdr:to>
      <xdr:col>24</xdr:col>
      <xdr:colOff>114300</xdr:colOff>
      <xdr:row>41</xdr:row>
      <xdr:rowOff>12700</xdr:rowOff>
    </xdr:to>
    <xdr:sp macro="" textlink="">
      <xdr:nvSpPr>
        <xdr:cNvPr id="73" name="楕円 72">
          <a:extLst>
            <a:ext uri="{FF2B5EF4-FFF2-40B4-BE49-F238E27FC236}">
              <a16:creationId xmlns:a16="http://schemas.microsoft.com/office/drawing/2014/main" id="{8C06982C-50E2-4A71-B61F-D2858FD19811}"/>
            </a:ext>
          </a:extLst>
        </xdr:cNvPr>
        <xdr:cNvSpPr/>
      </xdr:nvSpPr>
      <xdr:spPr>
        <a:xfrm>
          <a:off x="4584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60977</xdr:rowOff>
    </xdr:from>
    <xdr:ext cx="405111" cy="259045"/>
    <xdr:sp macro="" textlink="">
      <xdr:nvSpPr>
        <xdr:cNvPr id="74" name="【道路】&#10;有形固定資産減価償却率該当値テキスト">
          <a:extLst>
            <a:ext uri="{FF2B5EF4-FFF2-40B4-BE49-F238E27FC236}">
              <a16:creationId xmlns:a16="http://schemas.microsoft.com/office/drawing/2014/main" id="{DEDA8B40-B5BD-47F0-B8F8-C710176C9900}"/>
            </a:ext>
          </a:extLst>
        </xdr:cNvPr>
        <xdr:cNvSpPr txBox="1"/>
      </xdr:nvSpPr>
      <xdr:spPr>
        <a:xfrm>
          <a:off x="4673600"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59690</xdr:rowOff>
    </xdr:from>
    <xdr:to>
      <xdr:col>20</xdr:col>
      <xdr:colOff>38100</xdr:colOff>
      <xdr:row>40</xdr:row>
      <xdr:rowOff>161290</xdr:rowOff>
    </xdr:to>
    <xdr:sp macro="" textlink="">
      <xdr:nvSpPr>
        <xdr:cNvPr id="75" name="楕円 74">
          <a:extLst>
            <a:ext uri="{FF2B5EF4-FFF2-40B4-BE49-F238E27FC236}">
              <a16:creationId xmlns:a16="http://schemas.microsoft.com/office/drawing/2014/main" id="{F8789EEE-211B-43DD-B0EA-64839237596A}"/>
            </a:ext>
          </a:extLst>
        </xdr:cNvPr>
        <xdr:cNvSpPr/>
      </xdr:nvSpPr>
      <xdr:spPr>
        <a:xfrm>
          <a:off x="3746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110490</xdr:rowOff>
    </xdr:from>
    <xdr:to>
      <xdr:col>24</xdr:col>
      <xdr:colOff>63500</xdr:colOff>
      <xdr:row>40</xdr:row>
      <xdr:rowOff>133350</xdr:rowOff>
    </xdr:to>
    <xdr:cxnSp macro="">
      <xdr:nvCxnSpPr>
        <xdr:cNvPr id="76" name="直線コネクタ 75">
          <a:extLst>
            <a:ext uri="{FF2B5EF4-FFF2-40B4-BE49-F238E27FC236}">
              <a16:creationId xmlns:a16="http://schemas.microsoft.com/office/drawing/2014/main" id="{E5AA4657-46B5-4AFB-830E-6B3131787ECF}"/>
            </a:ext>
          </a:extLst>
        </xdr:cNvPr>
        <xdr:cNvCxnSpPr/>
      </xdr:nvCxnSpPr>
      <xdr:spPr>
        <a:xfrm>
          <a:off x="3797300" y="69684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52070</xdr:rowOff>
    </xdr:from>
    <xdr:to>
      <xdr:col>15</xdr:col>
      <xdr:colOff>101600</xdr:colOff>
      <xdr:row>40</xdr:row>
      <xdr:rowOff>153670</xdr:rowOff>
    </xdr:to>
    <xdr:sp macro="" textlink="">
      <xdr:nvSpPr>
        <xdr:cNvPr id="77" name="楕円 76">
          <a:extLst>
            <a:ext uri="{FF2B5EF4-FFF2-40B4-BE49-F238E27FC236}">
              <a16:creationId xmlns:a16="http://schemas.microsoft.com/office/drawing/2014/main" id="{38EBF2ED-B6E1-4210-9278-EECE9AE68F19}"/>
            </a:ext>
          </a:extLst>
        </xdr:cNvPr>
        <xdr:cNvSpPr/>
      </xdr:nvSpPr>
      <xdr:spPr>
        <a:xfrm>
          <a:off x="2857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102870</xdr:rowOff>
    </xdr:from>
    <xdr:to>
      <xdr:col>19</xdr:col>
      <xdr:colOff>177800</xdr:colOff>
      <xdr:row>40</xdr:row>
      <xdr:rowOff>110490</xdr:rowOff>
    </xdr:to>
    <xdr:cxnSp macro="">
      <xdr:nvCxnSpPr>
        <xdr:cNvPr id="78" name="直線コネクタ 77">
          <a:extLst>
            <a:ext uri="{FF2B5EF4-FFF2-40B4-BE49-F238E27FC236}">
              <a16:creationId xmlns:a16="http://schemas.microsoft.com/office/drawing/2014/main" id="{13ACFC0E-CF9A-444B-B0A5-20A98A8FD4D3}"/>
            </a:ext>
          </a:extLst>
        </xdr:cNvPr>
        <xdr:cNvCxnSpPr/>
      </xdr:nvCxnSpPr>
      <xdr:spPr>
        <a:xfrm>
          <a:off x="2908300" y="69608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25400</xdr:rowOff>
    </xdr:from>
    <xdr:to>
      <xdr:col>10</xdr:col>
      <xdr:colOff>165100</xdr:colOff>
      <xdr:row>40</xdr:row>
      <xdr:rowOff>127000</xdr:rowOff>
    </xdr:to>
    <xdr:sp macro="" textlink="">
      <xdr:nvSpPr>
        <xdr:cNvPr id="79" name="楕円 78">
          <a:extLst>
            <a:ext uri="{FF2B5EF4-FFF2-40B4-BE49-F238E27FC236}">
              <a16:creationId xmlns:a16="http://schemas.microsoft.com/office/drawing/2014/main" id="{710E8B11-6075-4501-9250-CB0CF310FFA8}"/>
            </a:ext>
          </a:extLst>
        </xdr:cNvPr>
        <xdr:cNvSpPr/>
      </xdr:nvSpPr>
      <xdr:spPr>
        <a:xfrm>
          <a:off x="196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76200</xdr:rowOff>
    </xdr:from>
    <xdr:to>
      <xdr:col>15</xdr:col>
      <xdr:colOff>50800</xdr:colOff>
      <xdr:row>40</xdr:row>
      <xdr:rowOff>102870</xdr:rowOff>
    </xdr:to>
    <xdr:cxnSp macro="">
      <xdr:nvCxnSpPr>
        <xdr:cNvPr id="80" name="直線コネクタ 79">
          <a:extLst>
            <a:ext uri="{FF2B5EF4-FFF2-40B4-BE49-F238E27FC236}">
              <a16:creationId xmlns:a16="http://schemas.microsoft.com/office/drawing/2014/main" id="{4F42B612-4FFC-4D0F-8602-F0BCF7D52BC3}"/>
            </a:ext>
          </a:extLst>
        </xdr:cNvPr>
        <xdr:cNvCxnSpPr/>
      </xdr:nvCxnSpPr>
      <xdr:spPr>
        <a:xfrm>
          <a:off x="2019300" y="69342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168275</xdr:rowOff>
    </xdr:from>
    <xdr:to>
      <xdr:col>6</xdr:col>
      <xdr:colOff>38100</xdr:colOff>
      <xdr:row>40</xdr:row>
      <xdr:rowOff>98425</xdr:rowOff>
    </xdr:to>
    <xdr:sp macro="" textlink="">
      <xdr:nvSpPr>
        <xdr:cNvPr id="81" name="楕円 80">
          <a:extLst>
            <a:ext uri="{FF2B5EF4-FFF2-40B4-BE49-F238E27FC236}">
              <a16:creationId xmlns:a16="http://schemas.microsoft.com/office/drawing/2014/main" id="{4EB7FA65-3891-4BE8-AD10-99F46CC40E87}"/>
            </a:ext>
          </a:extLst>
        </xdr:cNvPr>
        <xdr:cNvSpPr/>
      </xdr:nvSpPr>
      <xdr:spPr>
        <a:xfrm>
          <a:off x="1079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47625</xdr:rowOff>
    </xdr:from>
    <xdr:to>
      <xdr:col>10</xdr:col>
      <xdr:colOff>114300</xdr:colOff>
      <xdr:row>40</xdr:row>
      <xdr:rowOff>76200</xdr:rowOff>
    </xdr:to>
    <xdr:cxnSp macro="">
      <xdr:nvCxnSpPr>
        <xdr:cNvPr id="82" name="直線コネクタ 81">
          <a:extLst>
            <a:ext uri="{FF2B5EF4-FFF2-40B4-BE49-F238E27FC236}">
              <a16:creationId xmlns:a16="http://schemas.microsoft.com/office/drawing/2014/main" id="{6EE92ADD-3BAC-47F1-8EBB-8AAA6B458678}"/>
            </a:ext>
          </a:extLst>
        </xdr:cNvPr>
        <xdr:cNvCxnSpPr/>
      </xdr:nvCxnSpPr>
      <xdr:spPr>
        <a:xfrm>
          <a:off x="1130300" y="69056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6CDBD094-52A7-4265-83E4-18EB51AAD6C4}"/>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id="{0BECED31-231C-478F-ADD7-B5D2A650DF38}"/>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a:extLst>
            <a:ext uri="{FF2B5EF4-FFF2-40B4-BE49-F238E27FC236}">
              <a16:creationId xmlns:a16="http://schemas.microsoft.com/office/drawing/2014/main" id="{3831C153-338B-4ED3-9CCC-95D120EA8B4C}"/>
            </a:ext>
          </a:extLst>
        </xdr:cNvPr>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a:extLst>
            <a:ext uri="{FF2B5EF4-FFF2-40B4-BE49-F238E27FC236}">
              <a16:creationId xmlns:a16="http://schemas.microsoft.com/office/drawing/2014/main" id="{711D9F5F-4370-4A56-9939-798F95FF5B18}"/>
            </a:ext>
          </a:extLst>
        </xdr:cNvPr>
        <xdr:cNvSpPr txBox="1"/>
      </xdr:nvSpPr>
      <xdr:spPr>
        <a:xfrm>
          <a:off x="927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152417</xdr:rowOff>
    </xdr:from>
    <xdr:ext cx="405111" cy="259045"/>
    <xdr:sp macro="" textlink="">
      <xdr:nvSpPr>
        <xdr:cNvPr id="87" name="n_1mainValue【道路】&#10;有形固定資産減価償却率">
          <a:extLst>
            <a:ext uri="{FF2B5EF4-FFF2-40B4-BE49-F238E27FC236}">
              <a16:creationId xmlns:a16="http://schemas.microsoft.com/office/drawing/2014/main" id="{38650CE4-6402-4B78-B1C3-775306E1FA31}"/>
            </a:ext>
          </a:extLst>
        </xdr:cNvPr>
        <xdr:cNvSpPr txBox="1"/>
      </xdr:nvSpPr>
      <xdr:spPr>
        <a:xfrm>
          <a:off x="35820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144797</xdr:rowOff>
    </xdr:from>
    <xdr:ext cx="405111" cy="259045"/>
    <xdr:sp macro="" textlink="">
      <xdr:nvSpPr>
        <xdr:cNvPr id="88" name="n_2mainValue【道路】&#10;有形固定資産減価償却率">
          <a:extLst>
            <a:ext uri="{FF2B5EF4-FFF2-40B4-BE49-F238E27FC236}">
              <a16:creationId xmlns:a16="http://schemas.microsoft.com/office/drawing/2014/main" id="{3C5FA85B-578A-40C0-AF7A-548733B6D6B5}"/>
            </a:ext>
          </a:extLst>
        </xdr:cNvPr>
        <xdr:cNvSpPr txBox="1"/>
      </xdr:nvSpPr>
      <xdr:spPr>
        <a:xfrm>
          <a:off x="2705744"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118127</xdr:rowOff>
    </xdr:from>
    <xdr:ext cx="405111" cy="259045"/>
    <xdr:sp macro="" textlink="">
      <xdr:nvSpPr>
        <xdr:cNvPr id="89" name="n_3mainValue【道路】&#10;有形固定資産減価償却率">
          <a:extLst>
            <a:ext uri="{FF2B5EF4-FFF2-40B4-BE49-F238E27FC236}">
              <a16:creationId xmlns:a16="http://schemas.microsoft.com/office/drawing/2014/main" id="{2A6B3251-2C80-4DD1-B757-AB05C80F3C61}"/>
            </a:ext>
          </a:extLst>
        </xdr:cNvPr>
        <xdr:cNvSpPr txBox="1"/>
      </xdr:nvSpPr>
      <xdr:spPr>
        <a:xfrm>
          <a:off x="1816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89552</xdr:rowOff>
    </xdr:from>
    <xdr:ext cx="405111" cy="259045"/>
    <xdr:sp macro="" textlink="">
      <xdr:nvSpPr>
        <xdr:cNvPr id="90" name="n_4mainValue【道路】&#10;有形固定資産減価償却率">
          <a:extLst>
            <a:ext uri="{FF2B5EF4-FFF2-40B4-BE49-F238E27FC236}">
              <a16:creationId xmlns:a16="http://schemas.microsoft.com/office/drawing/2014/main" id="{6AAE6C6C-31EE-402A-9144-4C4655237A55}"/>
            </a:ext>
          </a:extLst>
        </xdr:cNvPr>
        <xdr:cNvSpPr txBox="1"/>
      </xdr:nvSpPr>
      <xdr:spPr>
        <a:xfrm>
          <a:off x="927744" y="694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20C9DFE-6CB5-4503-96DB-A30E031E02A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180A91E-85E1-40AB-8C99-1B6AD3DF206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6392D6E-1D75-4174-8BE6-A56379AB7DA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3DED091-E4E4-4E50-82E9-C486781481F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4142D10-E092-43FF-A062-9D255556C80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CF08A10-2929-4CF5-A3FC-D51A3E86069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B3D67FD-7D07-4956-849E-D095D64363A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45AED40-16F0-468D-857A-523C5C31A17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7213ED1-A6F5-4751-9BFD-D54D0FBF2AF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C541CDA-93A3-499B-853D-D75048FC868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2809AEF9-94CA-494C-B1B6-1543444277E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AAD79825-E2A7-4888-AC8A-243D67BC80C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640277C3-9484-4611-9BCB-C4823D27C02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234FB512-BD5B-4EC6-9533-EAFCE6E8F57A}"/>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6734323D-5A91-4B2E-B6B1-1CB18213A4B6}"/>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4CFD223B-CDEE-48F9-B801-3E51D745838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C6FEE401-92EB-47F2-BD2D-A5526B51748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D50CDA06-C98D-4B3E-ACC5-2B8199A41DEE}"/>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D28DCB2D-8164-47C4-9503-48AD87091D1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E6683B85-837B-4189-AC21-92A8815C75F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18751C6B-31FA-46AC-830E-ACE0D49B87A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23855265-5FF2-4F79-92EB-6457AB5337F3}"/>
            </a:ext>
          </a:extLst>
        </xdr:cNvPr>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93DF8986-7826-4FC1-AEE1-F9159C434D03}"/>
            </a:ext>
          </a:extLst>
        </xdr:cNvPr>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36AA7FD0-EAFF-43E2-86D2-CBBDB1F2BA6C}"/>
            </a:ext>
          </a:extLst>
        </xdr:cNvPr>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62A9B56F-80CE-425A-8DDC-FE33811414D6}"/>
            </a:ext>
          </a:extLst>
        </xdr:cNvPr>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CE159479-7FA9-4892-BCAD-42E179BD7764}"/>
            </a:ext>
          </a:extLst>
        </xdr:cNvPr>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a:extLst>
            <a:ext uri="{FF2B5EF4-FFF2-40B4-BE49-F238E27FC236}">
              <a16:creationId xmlns:a16="http://schemas.microsoft.com/office/drawing/2014/main" id="{0AB41175-960A-44B4-A19A-4A1DB27C1765}"/>
            </a:ext>
          </a:extLst>
        </xdr:cNvPr>
        <xdr:cNvSpPr txBox="1"/>
      </xdr:nvSpPr>
      <xdr:spPr>
        <a:xfrm>
          <a:off x="10515600" y="6708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2F9ACA18-A3F2-413F-BFFC-319534A3C391}"/>
            </a:ext>
          </a:extLst>
        </xdr:cNvPr>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id="{0F078B1B-C5A3-4DD9-B192-640F03356BD6}"/>
            </a:ext>
          </a:extLst>
        </xdr:cNvPr>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a16="http://schemas.microsoft.com/office/drawing/2014/main" id="{9B98F1C9-ACFB-4461-A4D1-3FDC68983B54}"/>
            </a:ext>
          </a:extLst>
        </xdr:cNvPr>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a16="http://schemas.microsoft.com/office/drawing/2014/main" id="{517D47D1-B9DA-44EA-BC16-05BD2F8CA0B6}"/>
            </a:ext>
          </a:extLst>
        </xdr:cNvPr>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a16="http://schemas.microsoft.com/office/drawing/2014/main" id="{53549FDD-7261-4B06-97F2-01A3DD15A06B}"/>
            </a:ext>
          </a:extLst>
        </xdr:cNvPr>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B21EFFA-C7F5-4BD4-8591-2C6E3574C4D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C9DE683-1534-4201-B05E-548502B2ACF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8B5927F-14A0-42F8-96E5-64AF0156964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8996000-83C9-4EC8-86EE-9CB7850BC4D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F2DE22E-1FD5-4697-BAE5-37AD583EBCF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3829</xdr:rowOff>
    </xdr:from>
    <xdr:to>
      <xdr:col>55</xdr:col>
      <xdr:colOff>50800</xdr:colOff>
      <xdr:row>40</xdr:row>
      <xdr:rowOff>105429</xdr:rowOff>
    </xdr:to>
    <xdr:sp macro="" textlink="">
      <xdr:nvSpPr>
        <xdr:cNvPr id="128" name="楕円 127">
          <a:extLst>
            <a:ext uri="{FF2B5EF4-FFF2-40B4-BE49-F238E27FC236}">
              <a16:creationId xmlns:a16="http://schemas.microsoft.com/office/drawing/2014/main" id="{67DCB80B-A23E-4BE6-BD5C-24FFB43B06B8}"/>
            </a:ext>
          </a:extLst>
        </xdr:cNvPr>
        <xdr:cNvSpPr/>
      </xdr:nvSpPr>
      <xdr:spPr>
        <a:xfrm>
          <a:off x="10426700" y="686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153706</xdr:rowOff>
    </xdr:from>
    <xdr:ext cx="534377" cy="259045"/>
    <xdr:sp macro="" textlink="">
      <xdr:nvSpPr>
        <xdr:cNvPr id="129" name="【道路】&#10;一人当たり延長該当値テキスト">
          <a:extLst>
            <a:ext uri="{FF2B5EF4-FFF2-40B4-BE49-F238E27FC236}">
              <a16:creationId xmlns:a16="http://schemas.microsoft.com/office/drawing/2014/main" id="{213F527E-0EB2-4ECB-AD41-141B152A5E1C}"/>
            </a:ext>
          </a:extLst>
        </xdr:cNvPr>
        <xdr:cNvSpPr txBox="1"/>
      </xdr:nvSpPr>
      <xdr:spPr>
        <a:xfrm>
          <a:off x="10515600" y="684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17692</xdr:rowOff>
    </xdr:from>
    <xdr:to>
      <xdr:col>50</xdr:col>
      <xdr:colOff>165100</xdr:colOff>
      <xdr:row>40</xdr:row>
      <xdr:rowOff>119292</xdr:rowOff>
    </xdr:to>
    <xdr:sp macro="" textlink="">
      <xdr:nvSpPr>
        <xdr:cNvPr id="130" name="楕円 129">
          <a:extLst>
            <a:ext uri="{FF2B5EF4-FFF2-40B4-BE49-F238E27FC236}">
              <a16:creationId xmlns:a16="http://schemas.microsoft.com/office/drawing/2014/main" id="{6BD40B8E-7405-47D9-958F-A13BCF1747CD}"/>
            </a:ext>
          </a:extLst>
        </xdr:cNvPr>
        <xdr:cNvSpPr/>
      </xdr:nvSpPr>
      <xdr:spPr>
        <a:xfrm>
          <a:off x="9588500" y="687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54629</xdr:rowOff>
    </xdr:from>
    <xdr:to>
      <xdr:col>55</xdr:col>
      <xdr:colOff>0</xdr:colOff>
      <xdr:row>40</xdr:row>
      <xdr:rowOff>68492</xdr:rowOff>
    </xdr:to>
    <xdr:cxnSp macro="">
      <xdr:nvCxnSpPr>
        <xdr:cNvPr id="131" name="直線コネクタ 130">
          <a:extLst>
            <a:ext uri="{FF2B5EF4-FFF2-40B4-BE49-F238E27FC236}">
              <a16:creationId xmlns:a16="http://schemas.microsoft.com/office/drawing/2014/main" id="{9D5CB944-BD10-4656-A5F6-E0DE5EAFD39E}"/>
            </a:ext>
          </a:extLst>
        </xdr:cNvPr>
        <xdr:cNvCxnSpPr/>
      </xdr:nvCxnSpPr>
      <xdr:spPr>
        <a:xfrm flipV="1">
          <a:off x="9639300" y="6912629"/>
          <a:ext cx="838200" cy="1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27979</xdr:rowOff>
    </xdr:from>
    <xdr:to>
      <xdr:col>46</xdr:col>
      <xdr:colOff>38100</xdr:colOff>
      <xdr:row>40</xdr:row>
      <xdr:rowOff>129579</xdr:rowOff>
    </xdr:to>
    <xdr:sp macro="" textlink="">
      <xdr:nvSpPr>
        <xdr:cNvPr id="132" name="楕円 131">
          <a:extLst>
            <a:ext uri="{FF2B5EF4-FFF2-40B4-BE49-F238E27FC236}">
              <a16:creationId xmlns:a16="http://schemas.microsoft.com/office/drawing/2014/main" id="{E37034CA-A594-49AB-9977-D3A39961F094}"/>
            </a:ext>
          </a:extLst>
        </xdr:cNvPr>
        <xdr:cNvSpPr/>
      </xdr:nvSpPr>
      <xdr:spPr>
        <a:xfrm>
          <a:off x="8699500" y="688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68492</xdr:rowOff>
    </xdr:from>
    <xdr:to>
      <xdr:col>50</xdr:col>
      <xdr:colOff>114300</xdr:colOff>
      <xdr:row>40</xdr:row>
      <xdr:rowOff>78779</xdr:rowOff>
    </xdr:to>
    <xdr:cxnSp macro="">
      <xdr:nvCxnSpPr>
        <xdr:cNvPr id="133" name="直線コネクタ 132">
          <a:extLst>
            <a:ext uri="{FF2B5EF4-FFF2-40B4-BE49-F238E27FC236}">
              <a16:creationId xmlns:a16="http://schemas.microsoft.com/office/drawing/2014/main" id="{DD1FC642-7A55-457D-B6E4-5317E9B8A326}"/>
            </a:ext>
          </a:extLst>
        </xdr:cNvPr>
        <xdr:cNvCxnSpPr/>
      </xdr:nvCxnSpPr>
      <xdr:spPr>
        <a:xfrm flipV="1">
          <a:off x="8750300" y="6926492"/>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43917</xdr:rowOff>
    </xdr:from>
    <xdr:to>
      <xdr:col>41</xdr:col>
      <xdr:colOff>101600</xdr:colOff>
      <xdr:row>40</xdr:row>
      <xdr:rowOff>145517</xdr:rowOff>
    </xdr:to>
    <xdr:sp macro="" textlink="">
      <xdr:nvSpPr>
        <xdr:cNvPr id="134" name="楕円 133">
          <a:extLst>
            <a:ext uri="{FF2B5EF4-FFF2-40B4-BE49-F238E27FC236}">
              <a16:creationId xmlns:a16="http://schemas.microsoft.com/office/drawing/2014/main" id="{926A975C-BD15-4A6C-826C-6054077E55F0}"/>
            </a:ext>
          </a:extLst>
        </xdr:cNvPr>
        <xdr:cNvSpPr/>
      </xdr:nvSpPr>
      <xdr:spPr>
        <a:xfrm>
          <a:off x="7810500" y="690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78779</xdr:rowOff>
    </xdr:from>
    <xdr:to>
      <xdr:col>45</xdr:col>
      <xdr:colOff>177800</xdr:colOff>
      <xdr:row>40</xdr:row>
      <xdr:rowOff>94717</xdr:rowOff>
    </xdr:to>
    <xdr:cxnSp macro="">
      <xdr:nvCxnSpPr>
        <xdr:cNvPr id="135" name="直線コネクタ 134">
          <a:extLst>
            <a:ext uri="{FF2B5EF4-FFF2-40B4-BE49-F238E27FC236}">
              <a16:creationId xmlns:a16="http://schemas.microsoft.com/office/drawing/2014/main" id="{142DD061-9505-4D54-8241-B54A83122A0F}"/>
            </a:ext>
          </a:extLst>
        </xdr:cNvPr>
        <xdr:cNvCxnSpPr/>
      </xdr:nvCxnSpPr>
      <xdr:spPr>
        <a:xfrm flipV="1">
          <a:off x="7861300" y="6936779"/>
          <a:ext cx="889000" cy="1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50738</xdr:rowOff>
    </xdr:from>
    <xdr:to>
      <xdr:col>36</xdr:col>
      <xdr:colOff>165100</xdr:colOff>
      <xdr:row>40</xdr:row>
      <xdr:rowOff>152338</xdr:rowOff>
    </xdr:to>
    <xdr:sp macro="" textlink="">
      <xdr:nvSpPr>
        <xdr:cNvPr id="136" name="楕円 135">
          <a:extLst>
            <a:ext uri="{FF2B5EF4-FFF2-40B4-BE49-F238E27FC236}">
              <a16:creationId xmlns:a16="http://schemas.microsoft.com/office/drawing/2014/main" id="{D9EDBFA7-9367-48E7-A192-48C7FC945445}"/>
            </a:ext>
          </a:extLst>
        </xdr:cNvPr>
        <xdr:cNvSpPr/>
      </xdr:nvSpPr>
      <xdr:spPr>
        <a:xfrm>
          <a:off x="6921500" y="690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94717</xdr:rowOff>
    </xdr:from>
    <xdr:to>
      <xdr:col>41</xdr:col>
      <xdr:colOff>50800</xdr:colOff>
      <xdr:row>40</xdr:row>
      <xdr:rowOff>101538</xdr:rowOff>
    </xdr:to>
    <xdr:cxnSp macro="">
      <xdr:nvCxnSpPr>
        <xdr:cNvPr id="137" name="直線コネクタ 136">
          <a:extLst>
            <a:ext uri="{FF2B5EF4-FFF2-40B4-BE49-F238E27FC236}">
              <a16:creationId xmlns:a16="http://schemas.microsoft.com/office/drawing/2014/main" id="{ECCD784F-A882-4796-B83C-39A6758898FD}"/>
            </a:ext>
          </a:extLst>
        </xdr:cNvPr>
        <xdr:cNvCxnSpPr/>
      </xdr:nvCxnSpPr>
      <xdr:spPr>
        <a:xfrm flipV="1">
          <a:off x="6972300" y="6952717"/>
          <a:ext cx="889000" cy="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133249</xdr:rowOff>
    </xdr:from>
    <xdr:ext cx="534377" cy="259045"/>
    <xdr:sp macro="" textlink="">
      <xdr:nvSpPr>
        <xdr:cNvPr id="138" name="n_1aveValue【道路】&#10;一人当たり延長">
          <a:extLst>
            <a:ext uri="{FF2B5EF4-FFF2-40B4-BE49-F238E27FC236}">
              <a16:creationId xmlns:a16="http://schemas.microsoft.com/office/drawing/2014/main" id="{20B2D226-31DA-4D64-9ED4-7124CA63E7CF}"/>
            </a:ext>
          </a:extLst>
        </xdr:cNvPr>
        <xdr:cNvSpPr txBox="1"/>
      </xdr:nvSpPr>
      <xdr:spPr>
        <a:xfrm>
          <a:off x="9359411" y="664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137428</xdr:rowOff>
    </xdr:from>
    <xdr:ext cx="534377" cy="259045"/>
    <xdr:sp macro="" textlink="">
      <xdr:nvSpPr>
        <xdr:cNvPr id="139" name="n_2aveValue【道路】&#10;一人当たり延長">
          <a:extLst>
            <a:ext uri="{FF2B5EF4-FFF2-40B4-BE49-F238E27FC236}">
              <a16:creationId xmlns:a16="http://schemas.microsoft.com/office/drawing/2014/main" id="{D9C0E655-A4E7-4B7B-A386-355EA21942F4}"/>
            </a:ext>
          </a:extLst>
        </xdr:cNvPr>
        <xdr:cNvSpPr txBox="1"/>
      </xdr:nvSpPr>
      <xdr:spPr>
        <a:xfrm>
          <a:off x="8483111" y="665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146215</xdr:rowOff>
    </xdr:from>
    <xdr:ext cx="534377" cy="259045"/>
    <xdr:sp macro="" textlink="">
      <xdr:nvSpPr>
        <xdr:cNvPr id="140" name="n_3aveValue【道路】&#10;一人当たり延長">
          <a:extLst>
            <a:ext uri="{FF2B5EF4-FFF2-40B4-BE49-F238E27FC236}">
              <a16:creationId xmlns:a16="http://schemas.microsoft.com/office/drawing/2014/main" id="{9B8649E4-21BC-4405-8C6D-1FD3CB695EDD}"/>
            </a:ext>
          </a:extLst>
        </xdr:cNvPr>
        <xdr:cNvSpPr txBox="1"/>
      </xdr:nvSpPr>
      <xdr:spPr>
        <a:xfrm>
          <a:off x="7594111" y="666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159118</xdr:rowOff>
    </xdr:from>
    <xdr:ext cx="534377" cy="259045"/>
    <xdr:sp macro="" textlink="">
      <xdr:nvSpPr>
        <xdr:cNvPr id="141" name="n_4aveValue【道路】&#10;一人当たり延長">
          <a:extLst>
            <a:ext uri="{FF2B5EF4-FFF2-40B4-BE49-F238E27FC236}">
              <a16:creationId xmlns:a16="http://schemas.microsoft.com/office/drawing/2014/main" id="{5959396B-978B-429B-9162-7A406A34DDA7}"/>
            </a:ext>
          </a:extLst>
        </xdr:cNvPr>
        <xdr:cNvSpPr txBox="1"/>
      </xdr:nvSpPr>
      <xdr:spPr>
        <a:xfrm>
          <a:off x="6705111" y="66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110419</xdr:rowOff>
    </xdr:from>
    <xdr:ext cx="534377" cy="259045"/>
    <xdr:sp macro="" textlink="">
      <xdr:nvSpPr>
        <xdr:cNvPr id="142" name="n_1mainValue【道路】&#10;一人当たり延長">
          <a:extLst>
            <a:ext uri="{FF2B5EF4-FFF2-40B4-BE49-F238E27FC236}">
              <a16:creationId xmlns:a16="http://schemas.microsoft.com/office/drawing/2014/main" id="{33F0E9A2-7B10-49DC-8FC6-0D6701731749}"/>
            </a:ext>
          </a:extLst>
        </xdr:cNvPr>
        <xdr:cNvSpPr txBox="1"/>
      </xdr:nvSpPr>
      <xdr:spPr>
        <a:xfrm>
          <a:off x="9359411" y="696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120706</xdr:rowOff>
    </xdr:from>
    <xdr:ext cx="534377" cy="259045"/>
    <xdr:sp macro="" textlink="">
      <xdr:nvSpPr>
        <xdr:cNvPr id="143" name="n_2mainValue【道路】&#10;一人当たり延長">
          <a:extLst>
            <a:ext uri="{FF2B5EF4-FFF2-40B4-BE49-F238E27FC236}">
              <a16:creationId xmlns:a16="http://schemas.microsoft.com/office/drawing/2014/main" id="{1C4F3D15-5838-4A34-BE34-031FCADFD129}"/>
            </a:ext>
          </a:extLst>
        </xdr:cNvPr>
        <xdr:cNvSpPr txBox="1"/>
      </xdr:nvSpPr>
      <xdr:spPr>
        <a:xfrm>
          <a:off x="8483111" y="697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136644</xdr:rowOff>
    </xdr:from>
    <xdr:ext cx="534377" cy="259045"/>
    <xdr:sp macro="" textlink="">
      <xdr:nvSpPr>
        <xdr:cNvPr id="144" name="n_3mainValue【道路】&#10;一人当たり延長">
          <a:extLst>
            <a:ext uri="{FF2B5EF4-FFF2-40B4-BE49-F238E27FC236}">
              <a16:creationId xmlns:a16="http://schemas.microsoft.com/office/drawing/2014/main" id="{CA0A9FB8-7C12-4DB4-9E77-9163D4793C7E}"/>
            </a:ext>
          </a:extLst>
        </xdr:cNvPr>
        <xdr:cNvSpPr txBox="1"/>
      </xdr:nvSpPr>
      <xdr:spPr>
        <a:xfrm>
          <a:off x="7594111" y="699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143465</xdr:rowOff>
    </xdr:from>
    <xdr:ext cx="534377" cy="259045"/>
    <xdr:sp macro="" textlink="">
      <xdr:nvSpPr>
        <xdr:cNvPr id="145" name="n_4mainValue【道路】&#10;一人当たり延長">
          <a:extLst>
            <a:ext uri="{FF2B5EF4-FFF2-40B4-BE49-F238E27FC236}">
              <a16:creationId xmlns:a16="http://schemas.microsoft.com/office/drawing/2014/main" id="{5DB61C2C-AD9B-46B8-9E47-5D8C37DF5AFD}"/>
            </a:ext>
          </a:extLst>
        </xdr:cNvPr>
        <xdr:cNvSpPr txBox="1"/>
      </xdr:nvSpPr>
      <xdr:spPr>
        <a:xfrm>
          <a:off x="6705111" y="70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92211BD5-5F61-45BE-B3AE-D4D0CE83042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7BC53E92-6EBE-459D-A753-5656210F698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3CA3F19C-D51F-450F-B114-4B50ABB51B3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21C75713-DE59-4E49-8646-395F5EB8C08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684CD384-1186-4C72-AAAB-79D923B98E6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E79130EF-0C8A-4A0D-9D6C-E67D48F05F2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F4C12A3-5357-4C58-AA5F-96538F94465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20CFA1E4-CC9B-4D17-AAC0-746888DF570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B23CB45-5021-4093-9EA9-4F652B7F48F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78A6679-2D50-4112-AC62-596DD0BE663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7A19CDC7-8AB3-4D9F-B671-7724AAF3143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5A09EAAB-1826-4B30-95A3-C10874F0F63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8E9A3BD2-C90F-4E52-BBBF-52DE7FBC2E1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F09677F9-695A-41EC-995C-59735445D9E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44550D96-E8D8-47DD-938D-8CA20E8033A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8C4CC4D8-63DF-4FAF-994B-E6D0EDB2F79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715FC8A2-B7CA-4113-945D-CAD61F75310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F74C4FFE-9D3E-419E-A72F-9829D95EC2C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A623CB0A-8562-49AE-A35C-9F93B5D3426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830C24F7-5569-4C98-A511-EC3D8F018B6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6B57FF4F-E9B5-49FD-95EF-0EF9EE45E64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4BBB9311-F8ED-4D57-A85F-B97CE8FA8EC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48312C78-BD2F-4FB5-B87E-190580EA94F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285EEFDA-D133-48C8-ACEB-2B1AC10CF0C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991000F9-3E8D-41BC-95AF-F26E4B30284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26E373FC-DB76-4ED1-8D82-B77755906FF7}"/>
            </a:ext>
          </a:extLst>
        </xdr:cNvPr>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174C860A-051A-48DE-BC1F-216CE5BC2B55}"/>
            </a:ext>
          </a:extLst>
        </xdr:cNvPr>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331A6AB8-96E1-4DEE-8EB8-09B289D8E342}"/>
            </a:ext>
          </a:extLst>
        </xdr:cNvPr>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E03340B6-1602-42A9-9D99-EC40B2C223C8}"/>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4E1A300A-5891-4001-A7E6-C366C5646E97}"/>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571C3F2D-77A5-4A9C-8E8E-FFA5E7CBE102}"/>
            </a:ext>
          </a:extLst>
        </xdr:cNvPr>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10E357A0-CBC3-4807-91B5-FC856BD74DBD}"/>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id="{2DC43A55-CE49-4725-AB74-343DD9AF1139}"/>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a16="http://schemas.microsoft.com/office/drawing/2014/main" id="{5A3EF101-7E03-4191-A26B-57F16DD9BEA4}"/>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2CD6424E-1100-4F4F-8E96-1B35944319E3}"/>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id="{74C95B87-DC42-4EA8-8BC5-38A56659772D}"/>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DB749DE-39E4-48EC-835D-F46F81B5DB1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D9B2C1B-5D51-42F4-9B5B-7A68CBED33C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5350B04-FB06-4316-9AEC-A470DD514D3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A6869E7-EC9C-45F0-8B86-7C910D65D18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ABFDFAC-0834-487E-8F5E-C89E1BF8FAF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47172</xdr:rowOff>
    </xdr:from>
    <xdr:to>
      <xdr:col>24</xdr:col>
      <xdr:colOff>114300</xdr:colOff>
      <xdr:row>60</xdr:row>
      <xdr:rowOff>148772</xdr:rowOff>
    </xdr:to>
    <xdr:sp macro="" textlink="">
      <xdr:nvSpPr>
        <xdr:cNvPr id="187" name="楕円 186">
          <a:extLst>
            <a:ext uri="{FF2B5EF4-FFF2-40B4-BE49-F238E27FC236}">
              <a16:creationId xmlns:a16="http://schemas.microsoft.com/office/drawing/2014/main" id="{9BE895F1-CF36-4EF4-A742-A8A816EC8E25}"/>
            </a:ext>
          </a:extLst>
        </xdr:cNvPr>
        <xdr:cNvSpPr/>
      </xdr:nvSpPr>
      <xdr:spPr>
        <a:xfrm>
          <a:off x="45847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70049</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12B61858-43AF-482F-A32D-EB98283F4291}"/>
            </a:ext>
          </a:extLst>
        </xdr:cNvPr>
        <xdr:cNvSpPr txBox="1"/>
      </xdr:nvSpPr>
      <xdr:spPr>
        <a:xfrm>
          <a:off x="4673600" y="1018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30843</xdr:rowOff>
    </xdr:from>
    <xdr:to>
      <xdr:col>20</xdr:col>
      <xdr:colOff>38100</xdr:colOff>
      <xdr:row>60</xdr:row>
      <xdr:rowOff>132443</xdr:rowOff>
    </xdr:to>
    <xdr:sp macro="" textlink="">
      <xdr:nvSpPr>
        <xdr:cNvPr id="189" name="楕円 188">
          <a:extLst>
            <a:ext uri="{FF2B5EF4-FFF2-40B4-BE49-F238E27FC236}">
              <a16:creationId xmlns:a16="http://schemas.microsoft.com/office/drawing/2014/main" id="{CCBFFE62-A642-4B64-9CD6-FD82B01583A2}"/>
            </a:ext>
          </a:extLst>
        </xdr:cNvPr>
        <xdr:cNvSpPr/>
      </xdr:nvSpPr>
      <xdr:spPr>
        <a:xfrm>
          <a:off x="3746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81643</xdr:rowOff>
    </xdr:from>
    <xdr:to>
      <xdr:col>24</xdr:col>
      <xdr:colOff>63500</xdr:colOff>
      <xdr:row>60</xdr:row>
      <xdr:rowOff>97972</xdr:rowOff>
    </xdr:to>
    <xdr:cxnSp macro="">
      <xdr:nvCxnSpPr>
        <xdr:cNvPr id="190" name="直線コネクタ 189">
          <a:extLst>
            <a:ext uri="{FF2B5EF4-FFF2-40B4-BE49-F238E27FC236}">
              <a16:creationId xmlns:a16="http://schemas.microsoft.com/office/drawing/2014/main" id="{6C453AB1-385A-4C19-86CB-3761D52FCFA9}"/>
            </a:ext>
          </a:extLst>
        </xdr:cNvPr>
        <xdr:cNvCxnSpPr/>
      </xdr:nvCxnSpPr>
      <xdr:spPr>
        <a:xfrm>
          <a:off x="3797300" y="103686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4717</xdr:rowOff>
    </xdr:from>
    <xdr:to>
      <xdr:col>15</xdr:col>
      <xdr:colOff>101600</xdr:colOff>
      <xdr:row>60</xdr:row>
      <xdr:rowOff>106317</xdr:rowOff>
    </xdr:to>
    <xdr:sp macro="" textlink="">
      <xdr:nvSpPr>
        <xdr:cNvPr id="191" name="楕円 190">
          <a:extLst>
            <a:ext uri="{FF2B5EF4-FFF2-40B4-BE49-F238E27FC236}">
              <a16:creationId xmlns:a16="http://schemas.microsoft.com/office/drawing/2014/main" id="{3EAFFB41-F1BD-4006-94A3-0552670AD3AB}"/>
            </a:ext>
          </a:extLst>
        </xdr:cNvPr>
        <xdr:cNvSpPr/>
      </xdr:nvSpPr>
      <xdr:spPr>
        <a:xfrm>
          <a:off x="2857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55517</xdr:rowOff>
    </xdr:from>
    <xdr:to>
      <xdr:col>19</xdr:col>
      <xdr:colOff>177800</xdr:colOff>
      <xdr:row>60</xdr:row>
      <xdr:rowOff>81643</xdr:rowOff>
    </xdr:to>
    <xdr:cxnSp macro="">
      <xdr:nvCxnSpPr>
        <xdr:cNvPr id="192" name="直線コネクタ 191">
          <a:extLst>
            <a:ext uri="{FF2B5EF4-FFF2-40B4-BE49-F238E27FC236}">
              <a16:creationId xmlns:a16="http://schemas.microsoft.com/office/drawing/2014/main" id="{9189A16E-CEDF-4CAA-9753-E240F9773E86}"/>
            </a:ext>
          </a:extLst>
        </xdr:cNvPr>
        <xdr:cNvCxnSpPr/>
      </xdr:nvCxnSpPr>
      <xdr:spPr>
        <a:xfrm>
          <a:off x="2908300" y="1034251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150041</xdr:rowOff>
    </xdr:from>
    <xdr:to>
      <xdr:col>10</xdr:col>
      <xdr:colOff>165100</xdr:colOff>
      <xdr:row>60</xdr:row>
      <xdr:rowOff>80191</xdr:rowOff>
    </xdr:to>
    <xdr:sp macro="" textlink="">
      <xdr:nvSpPr>
        <xdr:cNvPr id="193" name="楕円 192">
          <a:extLst>
            <a:ext uri="{FF2B5EF4-FFF2-40B4-BE49-F238E27FC236}">
              <a16:creationId xmlns:a16="http://schemas.microsoft.com/office/drawing/2014/main" id="{ADDB2826-E151-4F19-94C1-DE914A127342}"/>
            </a:ext>
          </a:extLst>
        </xdr:cNvPr>
        <xdr:cNvSpPr/>
      </xdr:nvSpPr>
      <xdr:spPr>
        <a:xfrm>
          <a:off x="1968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29391</xdr:rowOff>
    </xdr:from>
    <xdr:to>
      <xdr:col>15</xdr:col>
      <xdr:colOff>50800</xdr:colOff>
      <xdr:row>60</xdr:row>
      <xdr:rowOff>55517</xdr:rowOff>
    </xdr:to>
    <xdr:cxnSp macro="">
      <xdr:nvCxnSpPr>
        <xdr:cNvPr id="194" name="直線コネクタ 193">
          <a:extLst>
            <a:ext uri="{FF2B5EF4-FFF2-40B4-BE49-F238E27FC236}">
              <a16:creationId xmlns:a16="http://schemas.microsoft.com/office/drawing/2014/main" id="{81DB361C-67A2-4CF5-A60F-78E67F8B72F8}"/>
            </a:ext>
          </a:extLst>
        </xdr:cNvPr>
        <xdr:cNvCxnSpPr/>
      </xdr:nvCxnSpPr>
      <xdr:spPr>
        <a:xfrm>
          <a:off x="2019300" y="1031639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123916</xdr:rowOff>
    </xdr:from>
    <xdr:to>
      <xdr:col>6</xdr:col>
      <xdr:colOff>38100</xdr:colOff>
      <xdr:row>60</xdr:row>
      <xdr:rowOff>54066</xdr:rowOff>
    </xdr:to>
    <xdr:sp macro="" textlink="">
      <xdr:nvSpPr>
        <xdr:cNvPr id="195" name="楕円 194">
          <a:extLst>
            <a:ext uri="{FF2B5EF4-FFF2-40B4-BE49-F238E27FC236}">
              <a16:creationId xmlns:a16="http://schemas.microsoft.com/office/drawing/2014/main" id="{2F4B182E-A01F-426A-B642-C30EF0800AF3}"/>
            </a:ext>
          </a:extLst>
        </xdr:cNvPr>
        <xdr:cNvSpPr/>
      </xdr:nvSpPr>
      <xdr:spPr>
        <a:xfrm>
          <a:off x="1079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3266</xdr:rowOff>
    </xdr:from>
    <xdr:to>
      <xdr:col>10</xdr:col>
      <xdr:colOff>114300</xdr:colOff>
      <xdr:row>60</xdr:row>
      <xdr:rowOff>29391</xdr:rowOff>
    </xdr:to>
    <xdr:cxnSp macro="">
      <xdr:nvCxnSpPr>
        <xdr:cNvPr id="196" name="直線コネクタ 195">
          <a:extLst>
            <a:ext uri="{FF2B5EF4-FFF2-40B4-BE49-F238E27FC236}">
              <a16:creationId xmlns:a16="http://schemas.microsoft.com/office/drawing/2014/main" id="{FAFF214C-EB94-4DE2-BB03-533269E7D9B0}"/>
            </a:ext>
          </a:extLst>
        </xdr:cNvPr>
        <xdr:cNvCxnSpPr/>
      </xdr:nvCxnSpPr>
      <xdr:spPr>
        <a:xfrm>
          <a:off x="1130300" y="1029026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4D1C4BBB-4AB4-44AB-8D6A-11F496CC6F5B}"/>
            </a:ext>
          </a:extLst>
        </xdr:cNvPr>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AA91C362-9328-4B69-B2C0-E7DB36FC37F1}"/>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2B139230-2C48-47EF-AA1C-41C7364507B6}"/>
            </a:ext>
          </a:extLst>
        </xdr:cNvPr>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1A18FB37-EE47-4BEA-B699-BDFF1E7FA81B}"/>
            </a:ext>
          </a:extLst>
        </xdr:cNvPr>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148970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19149DE-4D2B-458C-B65D-76BE7CC956E4}"/>
            </a:ext>
          </a:extLst>
        </xdr:cNvPr>
        <xdr:cNvSpPr txBox="1"/>
      </xdr:nvSpPr>
      <xdr:spPr>
        <a:xfrm>
          <a:off x="35820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122844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44883244-E876-43E3-A167-37F2799EA5CC}"/>
            </a:ext>
          </a:extLst>
        </xdr:cNvPr>
        <xdr:cNvSpPr txBox="1"/>
      </xdr:nvSpPr>
      <xdr:spPr>
        <a:xfrm>
          <a:off x="2705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96718</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FBFAC50F-4B29-45D6-AAF8-1CD7A8FD4F51}"/>
            </a:ext>
          </a:extLst>
        </xdr:cNvPr>
        <xdr:cNvSpPr txBox="1"/>
      </xdr:nvSpPr>
      <xdr:spPr>
        <a:xfrm>
          <a:off x="1816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70593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D0DC33EE-4B7A-4B2F-BCDF-8E2AB97CE4F5}"/>
            </a:ext>
          </a:extLst>
        </xdr:cNvPr>
        <xdr:cNvSpPr txBox="1"/>
      </xdr:nvSpPr>
      <xdr:spPr>
        <a:xfrm>
          <a:off x="927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9B7F23E4-FE41-4226-958C-C1F478165AB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2990F9B-9D50-4DBB-9422-84CB6A3C6E8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6C2F583-BDB3-40EC-A38D-9D0395A05DE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CE8C6A2B-30C4-454C-BCDF-50FF0ECF671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C379A98E-A644-47D5-B475-92CFDCBFAA2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94CCE522-383E-4343-BB8B-99B72F38CE2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E43C6137-C92C-4EF9-B60F-41599EDF5A7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97A4AB56-0555-4670-A10F-9545353B1B6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C038322A-9A37-4BA0-B68A-929A8D7B42D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6680A550-AB96-45FD-A491-0BA2A5DA098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74D963D8-F761-4AE6-9DBE-EE517C38750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6BA51E25-3F30-40F6-AA18-25719EAF4C3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1537A9F-4FC0-43C1-8C85-C91FD308738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C74E7663-1082-49D8-9D57-BA6C8B237D7E}"/>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C8E2004F-1A39-4CA0-9AA2-8B6DFCB22D6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DF51073C-5AE9-4B4F-872F-6FDD67D41B42}"/>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A0CC0CEB-EECB-4FEA-9DB2-419F0DE1AC7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6EE8A2C8-0D8D-4326-86B9-F20A9997F901}"/>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DD852105-B359-4BB9-9710-50EB36543D5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3870BE54-7608-4157-AEBB-16E13D36F37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A8BF6E1-942A-4847-B612-74AACD696F7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12DCBE72-D4E3-4B9E-A3BC-6653957DBDA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F5E58F1E-AD86-45EB-A9F2-2BA5931EE82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E0B733F9-357D-4899-A8EF-01131147D776}"/>
            </a:ext>
          </a:extLst>
        </xdr:cNvPr>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AACCCEC4-F5EC-46B0-A9DC-72580BF05D04}"/>
            </a:ext>
          </a:extLst>
        </xdr:cNvPr>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1D4A8E32-1EA1-4AB8-9FB2-BA94533497BC}"/>
            </a:ext>
          </a:extLst>
        </xdr:cNvPr>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5378A4A8-7DD1-4099-92F2-C8A85C5B1749}"/>
            </a:ext>
          </a:extLst>
        </xdr:cNvPr>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EACAD1FB-418E-4F70-8217-A91FD6EF987B}"/>
            </a:ext>
          </a:extLst>
        </xdr:cNvPr>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48242437-53F4-498B-AF39-AAF5534AF1D5}"/>
            </a:ext>
          </a:extLst>
        </xdr:cNvPr>
        <xdr:cNvSpPr txBox="1"/>
      </xdr:nvSpPr>
      <xdr:spPr>
        <a:xfrm>
          <a:off x="10515600" y="10686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EC01DAAB-A2B0-49D6-AF52-CFE5CA8657D2}"/>
            </a:ext>
          </a:extLst>
        </xdr:cNvPr>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id="{8750C81F-680D-4B00-BAF9-A316C7FD06E2}"/>
            </a:ext>
          </a:extLst>
        </xdr:cNvPr>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a16="http://schemas.microsoft.com/office/drawing/2014/main" id="{C8D24ADB-809D-4AD6-A55B-551C75683F2C}"/>
            </a:ext>
          </a:extLst>
        </xdr:cNvPr>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a16="http://schemas.microsoft.com/office/drawing/2014/main" id="{34BC8D40-5A01-4365-A342-BFA711229E24}"/>
            </a:ext>
          </a:extLst>
        </xdr:cNvPr>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a16="http://schemas.microsoft.com/office/drawing/2014/main" id="{FED258C2-D2A7-47F7-A2F4-6CDB4768795A}"/>
            </a:ext>
          </a:extLst>
        </xdr:cNvPr>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6142BE3-55AB-4D31-B8B0-7BC254B19DD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B71D17C-3DFF-4032-9806-D8E6DB096C6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1367070-6CAE-4AC6-B457-9EEBAE77BAC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5AB8FEC-4C04-477F-B837-203F87DFDBD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914FC90-7163-4176-98FB-FAA51D3EEE6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36577</xdr:rowOff>
    </xdr:from>
    <xdr:to>
      <xdr:col>55</xdr:col>
      <xdr:colOff>50800</xdr:colOff>
      <xdr:row>59</xdr:row>
      <xdr:rowOff>138177</xdr:rowOff>
    </xdr:to>
    <xdr:sp macro="" textlink="">
      <xdr:nvSpPr>
        <xdr:cNvPr id="244" name="楕円 243">
          <a:extLst>
            <a:ext uri="{FF2B5EF4-FFF2-40B4-BE49-F238E27FC236}">
              <a16:creationId xmlns:a16="http://schemas.microsoft.com/office/drawing/2014/main" id="{CB6A9DFB-7025-4751-BD68-FB9D4FC84713}"/>
            </a:ext>
          </a:extLst>
        </xdr:cNvPr>
        <xdr:cNvSpPr/>
      </xdr:nvSpPr>
      <xdr:spPr>
        <a:xfrm>
          <a:off x="10426700" y="1015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59454</xdr:rowOff>
    </xdr:from>
    <xdr:ext cx="690189" cy="259045"/>
    <xdr:sp macro="" textlink="">
      <xdr:nvSpPr>
        <xdr:cNvPr id="245" name="【橋りょう・トンネル】&#10;一人当たり有形固定資産（償却資産）額該当値テキスト">
          <a:extLst>
            <a:ext uri="{FF2B5EF4-FFF2-40B4-BE49-F238E27FC236}">
              <a16:creationId xmlns:a16="http://schemas.microsoft.com/office/drawing/2014/main" id="{058A9B93-4BAA-40BA-AC7A-CCD93CEA6C03}"/>
            </a:ext>
          </a:extLst>
        </xdr:cNvPr>
        <xdr:cNvSpPr txBox="1"/>
      </xdr:nvSpPr>
      <xdr:spPr>
        <a:xfrm>
          <a:off x="10515600" y="10003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87577</xdr:rowOff>
    </xdr:from>
    <xdr:to>
      <xdr:col>50</xdr:col>
      <xdr:colOff>165100</xdr:colOff>
      <xdr:row>60</xdr:row>
      <xdr:rowOff>17727</xdr:rowOff>
    </xdr:to>
    <xdr:sp macro="" textlink="">
      <xdr:nvSpPr>
        <xdr:cNvPr id="246" name="楕円 245">
          <a:extLst>
            <a:ext uri="{FF2B5EF4-FFF2-40B4-BE49-F238E27FC236}">
              <a16:creationId xmlns:a16="http://schemas.microsoft.com/office/drawing/2014/main" id="{6E47B5CC-6F32-42D0-A163-B6B7942CB999}"/>
            </a:ext>
          </a:extLst>
        </xdr:cNvPr>
        <xdr:cNvSpPr/>
      </xdr:nvSpPr>
      <xdr:spPr>
        <a:xfrm>
          <a:off x="9588500" y="1020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87377</xdr:rowOff>
    </xdr:from>
    <xdr:to>
      <xdr:col>55</xdr:col>
      <xdr:colOff>0</xdr:colOff>
      <xdr:row>59</xdr:row>
      <xdr:rowOff>138377</xdr:rowOff>
    </xdr:to>
    <xdr:cxnSp macro="">
      <xdr:nvCxnSpPr>
        <xdr:cNvPr id="247" name="直線コネクタ 246">
          <a:extLst>
            <a:ext uri="{FF2B5EF4-FFF2-40B4-BE49-F238E27FC236}">
              <a16:creationId xmlns:a16="http://schemas.microsoft.com/office/drawing/2014/main" id="{E7281990-08B7-4641-BABE-57493838A7A8}"/>
            </a:ext>
          </a:extLst>
        </xdr:cNvPr>
        <xdr:cNvCxnSpPr/>
      </xdr:nvCxnSpPr>
      <xdr:spPr>
        <a:xfrm flipV="1">
          <a:off x="9639300" y="10202927"/>
          <a:ext cx="838200" cy="5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122270</xdr:rowOff>
    </xdr:from>
    <xdr:to>
      <xdr:col>46</xdr:col>
      <xdr:colOff>38100</xdr:colOff>
      <xdr:row>60</xdr:row>
      <xdr:rowOff>52420</xdr:rowOff>
    </xdr:to>
    <xdr:sp macro="" textlink="">
      <xdr:nvSpPr>
        <xdr:cNvPr id="248" name="楕円 247">
          <a:extLst>
            <a:ext uri="{FF2B5EF4-FFF2-40B4-BE49-F238E27FC236}">
              <a16:creationId xmlns:a16="http://schemas.microsoft.com/office/drawing/2014/main" id="{163678E5-6FED-4D52-B3E6-AD5FD82A3DA1}"/>
            </a:ext>
          </a:extLst>
        </xdr:cNvPr>
        <xdr:cNvSpPr/>
      </xdr:nvSpPr>
      <xdr:spPr>
        <a:xfrm>
          <a:off x="8699500" y="102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138377</xdr:rowOff>
    </xdr:from>
    <xdr:to>
      <xdr:col>50</xdr:col>
      <xdr:colOff>114300</xdr:colOff>
      <xdr:row>60</xdr:row>
      <xdr:rowOff>1620</xdr:rowOff>
    </xdr:to>
    <xdr:cxnSp macro="">
      <xdr:nvCxnSpPr>
        <xdr:cNvPr id="249" name="直線コネクタ 248">
          <a:extLst>
            <a:ext uri="{FF2B5EF4-FFF2-40B4-BE49-F238E27FC236}">
              <a16:creationId xmlns:a16="http://schemas.microsoft.com/office/drawing/2014/main" id="{3B9CDE60-440D-4DE2-B37C-786AE42BCBA2}"/>
            </a:ext>
          </a:extLst>
        </xdr:cNvPr>
        <xdr:cNvCxnSpPr/>
      </xdr:nvCxnSpPr>
      <xdr:spPr>
        <a:xfrm flipV="1">
          <a:off x="8750300" y="10253927"/>
          <a:ext cx="889000" cy="3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152169</xdr:rowOff>
    </xdr:from>
    <xdr:to>
      <xdr:col>41</xdr:col>
      <xdr:colOff>101600</xdr:colOff>
      <xdr:row>60</xdr:row>
      <xdr:rowOff>82319</xdr:rowOff>
    </xdr:to>
    <xdr:sp macro="" textlink="">
      <xdr:nvSpPr>
        <xdr:cNvPr id="250" name="楕円 249">
          <a:extLst>
            <a:ext uri="{FF2B5EF4-FFF2-40B4-BE49-F238E27FC236}">
              <a16:creationId xmlns:a16="http://schemas.microsoft.com/office/drawing/2014/main" id="{91387553-B6DF-4A8A-A298-207F9F7C626C}"/>
            </a:ext>
          </a:extLst>
        </xdr:cNvPr>
        <xdr:cNvSpPr/>
      </xdr:nvSpPr>
      <xdr:spPr>
        <a:xfrm>
          <a:off x="7810500" y="1026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1620</xdr:rowOff>
    </xdr:from>
    <xdr:to>
      <xdr:col>45</xdr:col>
      <xdr:colOff>177800</xdr:colOff>
      <xdr:row>60</xdr:row>
      <xdr:rowOff>31519</xdr:rowOff>
    </xdr:to>
    <xdr:cxnSp macro="">
      <xdr:nvCxnSpPr>
        <xdr:cNvPr id="251" name="直線コネクタ 250">
          <a:extLst>
            <a:ext uri="{FF2B5EF4-FFF2-40B4-BE49-F238E27FC236}">
              <a16:creationId xmlns:a16="http://schemas.microsoft.com/office/drawing/2014/main" id="{83EAA2A3-3C75-4C07-8E1F-4ACFA0C0C846}"/>
            </a:ext>
          </a:extLst>
        </xdr:cNvPr>
        <xdr:cNvCxnSpPr/>
      </xdr:nvCxnSpPr>
      <xdr:spPr>
        <a:xfrm flipV="1">
          <a:off x="7861300" y="10288620"/>
          <a:ext cx="889000" cy="2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4743</xdr:rowOff>
    </xdr:from>
    <xdr:to>
      <xdr:col>36</xdr:col>
      <xdr:colOff>165100</xdr:colOff>
      <xdr:row>60</xdr:row>
      <xdr:rowOff>106343</xdr:rowOff>
    </xdr:to>
    <xdr:sp macro="" textlink="">
      <xdr:nvSpPr>
        <xdr:cNvPr id="252" name="楕円 251">
          <a:extLst>
            <a:ext uri="{FF2B5EF4-FFF2-40B4-BE49-F238E27FC236}">
              <a16:creationId xmlns:a16="http://schemas.microsoft.com/office/drawing/2014/main" id="{56FFEC60-3C48-4405-BE0D-C990711B70C2}"/>
            </a:ext>
          </a:extLst>
        </xdr:cNvPr>
        <xdr:cNvSpPr/>
      </xdr:nvSpPr>
      <xdr:spPr>
        <a:xfrm>
          <a:off x="6921500" y="1029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31519</xdr:rowOff>
    </xdr:from>
    <xdr:to>
      <xdr:col>41</xdr:col>
      <xdr:colOff>50800</xdr:colOff>
      <xdr:row>60</xdr:row>
      <xdr:rowOff>55543</xdr:rowOff>
    </xdr:to>
    <xdr:cxnSp macro="">
      <xdr:nvCxnSpPr>
        <xdr:cNvPr id="253" name="直線コネクタ 252">
          <a:extLst>
            <a:ext uri="{FF2B5EF4-FFF2-40B4-BE49-F238E27FC236}">
              <a16:creationId xmlns:a16="http://schemas.microsoft.com/office/drawing/2014/main" id="{3DED181E-508F-4475-9CA6-3D03C12E9962}"/>
            </a:ext>
          </a:extLst>
        </xdr:cNvPr>
        <xdr:cNvCxnSpPr/>
      </xdr:nvCxnSpPr>
      <xdr:spPr>
        <a:xfrm flipV="1">
          <a:off x="6972300" y="10318519"/>
          <a:ext cx="889000" cy="2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57F11BB1-F220-4092-9A51-D423B18265F1}"/>
            </a:ext>
          </a:extLst>
        </xdr:cNvPr>
        <xdr:cNvSpPr txBox="1"/>
      </xdr:nvSpPr>
      <xdr:spPr>
        <a:xfrm>
          <a:off x="93270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12183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C7DB99B7-C5F1-4F4B-ADAD-72DCD9C1C89F}"/>
            </a:ext>
          </a:extLst>
        </xdr:cNvPr>
        <xdr:cNvSpPr txBox="1"/>
      </xdr:nvSpPr>
      <xdr:spPr>
        <a:xfrm>
          <a:off x="8450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15184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552D60CC-4AB7-4094-A6F3-802E5ECE80F8}"/>
            </a:ext>
          </a:extLst>
        </xdr:cNvPr>
        <xdr:cNvSpPr txBox="1"/>
      </xdr:nvSpPr>
      <xdr:spPr>
        <a:xfrm>
          <a:off x="7561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19566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60058425-5C2F-4D4A-8DDB-677BA5E295CB}"/>
            </a:ext>
          </a:extLst>
        </xdr:cNvPr>
        <xdr:cNvSpPr txBox="1"/>
      </xdr:nvSpPr>
      <xdr:spPr>
        <a:xfrm>
          <a:off x="6672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34254</xdr:rowOff>
    </xdr:from>
    <xdr:ext cx="690189" cy="259045"/>
    <xdr:sp macro="" textlink="">
      <xdr:nvSpPr>
        <xdr:cNvPr id="258" name="n_1mainValue【橋りょう・トンネル】&#10;一人当たり有形固定資産（償却資産）額">
          <a:extLst>
            <a:ext uri="{FF2B5EF4-FFF2-40B4-BE49-F238E27FC236}">
              <a16:creationId xmlns:a16="http://schemas.microsoft.com/office/drawing/2014/main" id="{7DDF6FA8-29CF-4FB2-9F21-F7E1B698256D}"/>
            </a:ext>
          </a:extLst>
        </xdr:cNvPr>
        <xdr:cNvSpPr txBox="1"/>
      </xdr:nvSpPr>
      <xdr:spPr>
        <a:xfrm>
          <a:off x="9281505" y="9978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68947</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8990CAA8-1F92-4231-81C2-E8E272353632}"/>
            </a:ext>
          </a:extLst>
        </xdr:cNvPr>
        <xdr:cNvSpPr txBox="1"/>
      </xdr:nvSpPr>
      <xdr:spPr>
        <a:xfrm>
          <a:off x="8450795" y="1001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98846</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42938728-46AE-413A-8614-C95BC790814C}"/>
            </a:ext>
          </a:extLst>
        </xdr:cNvPr>
        <xdr:cNvSpPr txBox="1"/>
      </xdr:nvSpPr>
      <xdr:spPr>
        <a:xfrm>
          <a:off x="7561795" y="100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122870</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E950A3F5-2CAD-4ACB-BAF0-5D457C31D481}"/>
            </a:ext>
          </a:extLst>
        </xdr:cNvPr>
        <xdr:cNvSpPr txBox="1"/>
      </xdr:nvSpPr>
      <xdr:spPr>
        <a:xfrm>
          <a:off x="6672795" y="100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D57770F4-C1B3-4E05-AB24-AE10D931733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AE69C89-5FBE-45D5-A684-AC962FDC662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7CC6D265-301F-49ED-B582-EEE21BF32DB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4A87B275-5F2E-4C36-A1DD-08F911476E3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976AACB2-2680-4B89-AF93-B0F4F14192F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EC947F6A-D92B-42E8-AE9E-68899B83628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AC12C64A-EF5E-4566-96C7-55BCA07738F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60323D92-8516-43B1-8D35-2780A262535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5A062B1E-C7CD-49D5-963A-7D5A4F85C7C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39732B27-532A-4669-846F-6D5615EF56D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978C8B57-BE79-4779-80EA-90C8E55D953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2D5A514A-1401-4761-8D0C-8B5CC5F4507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F1BCB017-E9F9-434C-8F68-C3A63E22F31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ED95266A-830B-4851-A6F7-6876BD07AEA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74B2134B-BA65-4A8C-A4B4-8938619FAC6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C7A8B2CD-18EC-4627-BEA9-115A5CE259F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98B31AFC-B4BC-4814-BF3A-7EF51A45FD2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B943CC49-5A2F-4ACA-9051-7C33F87B27B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2C76D65B-A354-4967-BDC5-400D8205EDA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987C8A2F-8F5B-406C-8D62-A1E399A7437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86B0A81-49E5-45C9-9724-FCA47AEE953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5059F526-C3A2-4F3E-B8D8-151783AE81E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C40CED10-4CC0-4019-92CE-DA360B77C16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2A2A4FB0-EE3D-44D0-93D9-C0E8AFA0D4B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466AA2A7-BCF7-4ECD-9D27-EC01971C1335}"/>
            </a:ext>
          </a:extLst>
        </xdr:cNvPr>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C79DC222-4CC1-49F8-B260-EF0E640B759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643A2807-C6DD-4B4C-A941-021B297E9AA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DA84F4D1-75D8-44A4-A291-880D1700B752}"/>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id="{AEEF4EB1-A3B6-41D6-9EE6-98868D549974}"/>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70615A6A-E8F1-4C90-B9F6-6E1DD921A1FE}"/>
            </a:ext>
          </a:extLst>
        </xdr:cNvPr>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A2912CE3-A96C-46DC-99CF-9277FB5CC71B}"/>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id="{CEDD8736-D557-4269-AEEE-25B20D0D3CA6}"/>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id="{BC811120-33C9-43B0-B063-E9B9040E559A}"/>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a:extLst>
            <a:ext uri="{FF2B5EF4-FFF2-40B4-BE49-F238E27FC236}">
              <a16:creationId xmlns:a16="http://schemas.microsoft.com/office/drawing/2014/main" id="{9B18E525-4028-4935-AD57-6C8A6E67D3C1}"/>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EC26B2C3-47CD-4AA7-82C8-F3ACB4685CA0}"/>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C364E67-0811-41EC-9637-6AF46B7D15C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416C351-2CFC-4061-90DB-9FEA9BA279E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906353A-1468-4BC5-B899-5CCEBFB7E9A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AD07D5B-5DB2-4751-A9F2-EB3FEE77889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6209E25-5C65-485A-BB74-6EEF484C567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302" name="楕円 301">
          <a:extLst>
            <a:ext uri="{FF2B5EF4-FFF2-40B4-BE49-F238E27FC236}">
              <a16:creationId xmlns:a16="http://schemas.microsoft.com/office/drawing/2014/main" id="{43800559-2E5E-4824-85BA-D802C663E6F7}"/>
            </a:ext>
          </a:extLst>
        </xdr:cNvPr>
        <xdr:cNvSpPr/>
      </xdr:nvSpPr>
      <xdr:spPr>
        <a:xfrm>
          <a:off x="45847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162577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2C9B2CB5-4918-41EF-A8E6-A8E43D5506E0}"/>
            </a:ext>
          </a:extLst>
        </xdr:cNvPr>
        <xdr:cNvSpPr txBox="1"/>
      </xdr:nvSpPr>
      <xdr:spPr>
        <a:xfrm>
          <a:off x="4673600"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97789</xdr:rowOff>
    </xdr:from>
    <xdr:to>
      <xdr:col>20</xdr:col>
      <xdr:colOff>38100</xdr:colOff>
      <xdr:row>82</xdr:row>
      <xdr:rowOff>27939</xdr:rowOff>
    </xdr:to>
    <xdr:sp macro="" textlink="">
      <xdr:nvSpPr>
        <xdr:cNvPr id="304" name="楕円 303">
          <a:extLst>
            <a:ext uri="{FF2B5EF4-FFF2-40B4-BE49-F238E27FC236}">
              <a16:creationId xmlns:a16="http://schemas.microsoft.com/office/drawing/2014/main" id="{63628DFF-0943-4777-8D7F-38FAB91255EF}"/>
            </a:ext>
          </a:extLst>
        </xdr:cNvPr>
        <xdr:cNvSpPr/>
      </xdr:nvSpPr>
      <xdr:spPr>
        <a:xfrm>
          <a:off x="3746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148589</xdr:rowOff>
    </xdr:from>
    <xdr:to>
      <xdr:col>24</xdr:col>
      <xdr:colOff>63500</xdr:colOff>
      <xdr:row>82</xdr:row>
      <xdr:rowOff>19050</xdr:rowOff>
    </xdr:to>
    <xdr:cxnSp macro="">
      <xdr:nvCxnSpPr>
        <xdr:cNvPr id="305" name="直線コネクタ 304">
          <a:extLst>
            <a:ext uri="{FF2B5EF4-FFF2-40B4-BE49-F238E27FC236}">
              <a16:creationId xmlns:a16="http://schemas.microsoft.com/office/drawing/2014/main" id="{4A5ADA68-C60E-4246-BC29-DD6B7D545BF5}"/>
            </a:ext>
          </a:extLst>
        </xdr:cNvPr>
        <xdr:cNvCxnSpPr/>
      </xdr:nvCxnSpPr>
      <xdr:spPr>
        <a:xfrm>
          <a:off x="3797300" y="140360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55880</xdr:rowOff>
    </xdr:from>
    <xdr:to>
      <xdr:col>15</xdr:col>
      <xdr:colOff>101600</xdr:colOff>
      <xdr:row>81</xdr:row>
      <xdr:rowOff>157480</xdr:rowOff>
    </xdr:to>
    <xdr:sp macro="" textlink="">
      <xdr:nvSpPr>
        <xdr:cNvPr id="306" name="楕円 305">
          <a:extLst>
            <a:ext uri="{FF2B5EF4-FFF2-40B4-BE49-F238E27FC236}">
              <a16:creationId xmlns:a16="http://schemas.microsoft.com/office/drawing/2014/main" id="{85DC278A-EE46-4E7B-BDF6-5FCCF863D301}"/>
            </a:ext>
          </a:extLst>
        </xdr:cNvPr>
        <xdr:cNvSpPr/>
      </xdr:nvSpPr>
      <xdr:spPr>
        <a:xfrm>
          <a:off x="2857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106680</xdr:rowOff>
    </xdr:from>
    <xdr:to>
      <xdr:col>19</xdr:col>
      <xdr:colOff>177800</xdr:colOff>
      <xdr:row>81</xdr:row>
      <xdr:rowOff>148589</xdr:rowOff>
    </xdr:to>
    <xdr:cxnSp macro="">
      <xdr:nvCxnSpPr>
        <xdr:cNvPr id="307" name="直線コネクタ 306">
          <a:extLst>
            <a:ext uri="{FF2B5EF4-FFF2-40B4-BE49-F238E27FC236}">
              <a16:creationId xmlns:a16="http://schemas.microsoft.com/office/drawing/2014/main" id="{D14ADAA2-3E97-423C-970B-316B5B3DD3A7}"/>
            </a:ext>
          </a:extLst>
        </xdr:cNvPr>
        <xdr:cNvCxnSpPr/>
      </xdr:nvCxnSpPr>
      <xdr:spPr>
        <a:xfrm>
          <a:off x="2908300" y="139941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36830</xdr:rowOff>
    </xdr:from>
    <xdr:to>
      <xdr:col>10</xdr:col>
      <xdr:colOff>165100</xdr:colOff>
      <xdr:row>81</xdr:row>
      <xdr:rowOff>138430</xdr:rowOff>
    </xdr:to>
    <xdr:sp macro="" textlink="">
      <xdr:nvSpPr>
        <xdr:cNvPr id="308" name="楕円 307">
          <a:extLst>
            <a:ext uri="{FF2B5EF4-FFF2-40B4-BE49-F238E27FC236}">
              <a16:creationId xmlns:a16="http://schemas.microsoft.com/office/drawing/2014/main" id="{732EDCA0-7D77-4A8D-BD72-5F2D22004D1D}"/>
            </a:ext>
          </a:extLst>
        </xdr:cNvPr>
        <xdr:cNvSpPr/>
      </xdr:nvSpPr>
      <xdr:spPr>
        <a:xfrm>
          <a:off x="1968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87630</xdr:rowOff>
    </xdr:from>
    <xdr:to>
      <xdr:col>15</xdr:col>
      <xdr:colOff>50800</xdr:colOff>
      <xdr:row>81</xdr:row>
      <xdr:rowOff>106680</xdr:rowOff>
    </xdr:to>
    <xdr:cxnSp macro="">
      <xdr:nvCxnSpPr>
        <xdr:cNvPr id="309" name="直線コネクタ 308">
          <a:extLst>
            <a:ext uri="{FF2B5EF4-FFF2-40B4-BE49-F238E27FC236}">
              <a16:creationId xmlns:a16="http://schemas.microsoft.com/office/drawing/2014/main" id="{2743713E-D0CF-4CAE-8588-6617EE14487B}"/>
            </a:ext>
          </a:extLst>
        </xdr:cNvPr>
        <xdr:cNvCxnSpPr/>
      </xdr:nvCxnSpPr>
      <xdr:spPr>
        <a:xfrm>
          <a:off x="2019300" y="139750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31114</xdr:rowOff>
    </xdr:from>
    <xdr:to>
      <xdr:col>6</xdr:col>
      <xdr:colOff>38100</xdr:colOff>
      <xdr:row>81</xdr:row>
      <xdr:rowOff>132714</xdr:rowOff>
    </xdr:to>
    <xdr:sp macro="" textlink="">
      <xdr:nvSpPr>
        <xdr:cNvPr id="310" name="楕円 309">
          <a:extLst>
            <a:ext uri="{FF2B5EF4-FFF2-40B4-BE49-F238E27FC236}">
              <a16:creationId xmlns:a16="http://schemas.microsoft.com/office/drawing/2014/main" id="{14D17E5E-F1E3-40A6-BE70-47C955F8EA0F}"/>
            </a:ext>
          </a:extLst>
        </xdr:cNvPr>
        <xdr:cNvSpPr/>
      </xdr:nvSpPr>
      <xdr:spPr>
        <a:xfrm>
          <a:off x="1079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81914</xdr:rowOff>
    </xdr:from>
    <xdr:to>
      <xdr:col>10</xdr:col>
      <xdr:colOff>114300</xdr:colOff>
      <xdr:row>81</xdr:row>
      <xdr:rowOff>87630</xdr:rowOff>
    </xdr:to>
    <xdr:cxnSp macro="">
      <xdr:nvCxnSpPr>
        <xdr:cNvPr id="311" name="直線コネクタ 310">
          <a:extLst>
            <a:ext uri="{FF2B5EF4-FFF2-40B4-BE49-F238E27FC236}">
              <a16:creationId xmlns:a16="http://schemas.microsoft.com/office/drawing/2014/main" id="{77A1D1D4-4643-44EA-B14B-62F4832014D9}"/>
            </a:ext>
          </a:extLst>
        </xdr:cNvPr>
        <xdr:cNvCxnSpPr/>
      </xdr:nvCxnSpPr>
      <xdr:spPr>
        <a:xfrm>
          <a:off x="1130300" y="139693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2" name="n_1aveValue【公営住宅】&#10;有形固定資産減価償却率">
          <a:extLst>
            <a:ext uri="{FF2B5EF4-FFF2-40B4-BE49-F238E27FC236}">
              <a16:creationId xmlns:a16="http://schemas.microsoft.com/office/drawing/2014/main" id="{4CE8B000-63B0-473F-8532-D56719157190}"/>
            </a:ext>
          </a:extLst>
        </xdr:cNvPr>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3" name="n_2aveValue【公営住宅】&#10;有形固定資産減価償却率">
          <a:extLst>
            <a:ext uri="{FF2B5EF4-FFF2-40B4-BE49-F238E27FC236}">
              <a16:creationId xmlns:a16="http://schemas.microsoft.com/office/drawing/2014/main" id="{342D61E5-E3AF-4401-96ED-2F1B5ADC969A}"/>
            </a:ext>
          </a:extLst>
        </xdr:cNvPr>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4" name="n_3aveValue【公営住宅】&#10;有形固定資産減価償却率">
          <a:extLst>
            <a:ext uri="{FF2B5EF4-FFF2-40B4-BE49-F238E27FC236}">
              <a16:creationId xmlns:a16="http://schemas.microsoft.com/office/drawing/2014/main" id="{785D2CD2-55DA-4260-8EF2-B2F9E68E8DF6}"/>
            </a:ext>
          </a:extLst>
        </xdr:cNvPr>
        <xdr:cNvSpPr txBox="1"/>
      </xdr:nvSpPr>
      <xdr:spPr>
        <a:xfrm>
          <a:off x="1816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a:extLst>
            <a:ext uri="{FF2B5EF4-FFF2-40B4-BE49-F238E27FC236}">
              <a16:creationId xmlns:a16="http://schemas.microsoft.com/office/drawing/2014/main" id="{8A1A2A0A-4462-437F-9EE9-8AD930E0AB5C}"/>
            </a:ext>
          </a:extLst>
        </xdr:cNvPr>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44466</xdr:rowOff>
    </xdr:from>
    <xdr:ext cx="405111" cy="259045"/>
    <xdr:sp macro="" textlink="">
      <xdr:nvSpPr>
        <xdr:cNvPr id="316" name="n_1mainValue【公営住宅】&#10;有形固定資産減価償却率">
          <a:extLst>
            <a:ext uri="{FF2B5EF4-FFF2-40B4-BE49-F238E27FC236}">
              <a16:creationId xmlns:a16="http://schemas.microsoft.com/office/drawing/2014/main" id="{0F7E478E-DCB6-4DDF-A2B8-A080280BD4C3}"/>
            </a:ext>
          </a:extLst>
        </xdr:cNvPr>
        <xdr:cNvSpPr txBox="1"/>
      </xdr:nvSpPr>
      <xdr:spPr>
        <a:xfrm>
          <a:off x="35820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7" name="n_2mainValue【公営住宅】&#10;有形固定資産減価償却率">
          <a:extLst>
            <a:ext uri="{FF2B5EF4-FFF2-40B4-BE49-F238E27FC236}">
              <a16:creationId xmlns:a16="http://schemas.microsoft.com/office/drawing/2014/main" id="{DEEC3318-1BEC-4223-A692-81896F75F4E0}"/>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154957</xdr:rowOff>
    </xdr:from>
    <xdr:ext cx="405111" cy="259045"/>
    <xdr:sp macro="" textlink="">
      <xdr:nvSpPr>
        <xdr:cNvPr id="318" name="n_3mainValue【公営住宅】&#10;有形固定資産減価償却率">
          <a:extLst>
            <a:ext uri="{FF2B5EF4-FFF2-40B4-BE49-F238E27FC236}">
              <a16:creationId xmlns:a16="http://schemas.microsoft.com/office/drawing/2014/main" id="{2A2D388F-30E9-4FF0-BA46-688660FBD3AD}"/>
            </a:ext>
          </a:extLst>
        </xdr:cNvPr>
        <xdr:cNvSpPr txBox="1"/>
      </xdr:nvSpPr>
      <xdr:spPr>
        <a:xfrm>
          <a:off x="1816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149241</xdr:rowOff>
    </xdr:from>
    <xdr:ext cx="405111" cy="259045"/>
    <xdr:sp macro="" textlink="">
      <xdr:nvSpPr>
        <xdr:cNvPr id="319" name="n_4mainValue【公営住宅】&#10;有形固定資産減価償却率">
          <a:extLst>
            <a:ext uri="{FF2B5EF4-FFF2-40B4-BE49-F238E27FC236}">
              <a16:creationId xmlns:a16="http://schemas.microsoft.com/office/drawing/2014/main" id="{27548968-F7EB-4A7A-A49D-3636F85961EC}"/>
            </a:ext>
          </a:extLst>
        </xdr:cNvPr>
        <xdr:cNvSpPr txBox="1"/>
      </xdr:nvSpPr>
      <xdr:spPr>
        <a:xfrm>
          <a:off x="927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AFBE151A-02E2-44A2-8D8A-1FF9B9E3466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95753D3E-2749-4C91-A97E-F6714F73524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59C6D1B4-D498-41D7-BCC5-B9E3CB9AD33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49DB1BCE-E460-4CFD-8A5E-D0FBD07EA1A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6ABED691-1E68-4096-BEAB-60E6FEFA4D7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18E80016-FCA8-4EDF-8F03-436CEAE5C95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81212683-DACE-4BD3-BD15-13CF2088C33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4CAD0F76-822F-4F28-8D6A-192C7D3E56A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BD5F63AA-A7F0-4442-B8C0-5B2594380D1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8F24882-7032-4833-830A-AE71187F0B0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6288C3E8-CC04-4791-953F-0FC9255531E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CE9DE50C-C587-45AA-BB73-E1D10B46D8B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73F0327A-CD3B-43CD-9EF7-36BE6644ADF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2AB31B3D-C3EC-473B-A4AA-4F513B859256}"/>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2462EEEB-0C34-41ED-956C-5D3FBBEC0A1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817A9588-DA9D-4F56-A220-6A3A94611F4D}"/>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DC29C836-13C4-4C45-A232-C5428FBE617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799963C0-DE0D-41EA-B350-E0708B0D99C8}"/>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E308FA53-F5C3-4F67-B720-F60021F0243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F29B3F39-BCBF-48AB-9121-6ABDDF397C3C}"/>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3620A3B4-51F9-4613-81AA-963140E038D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id="{9682EB9D-5CC8-4978-8566-92BC534CD63B}"/>
            </a:ext>
          </a:extLst>
        </xdr:cNvPr>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id="{E1A616B4-D37C-4192-8D98-D79D7190E4EC}"/>
            </a:ext>
          </a:extLst>
        </xdr:cNvPr>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id="{DE8840D6-B7CF-49CF-805C-BD935354B90B}"/>
            </a:ext>
          </a:extLst>
        </xdr:cNvPr>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id="{5E6228DD-BA06-4EF3-ACD8-3EDD1AF25A4D}"/>
            </a:ext>
          </a:extLst>
        </xdr:cNvPr>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id="{0A045301-2C5E-4ACB-93D4-CD2CFDF0891B}"/>
            </a:ext>
          </a:extLst>
        </xdr:cNvPr>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6" name="【公営住宅】&#10;一人当たり面積平均値テキスト">
          <a:extLst>
            <a:ext uri="{FF2B5EF4-FFF2-40B4-BE49-F238E27FC236}">
              <a16:creationId xmlns:a16="http://schemas.microsoft.com/office/drawing/2014/main" id="{1CFD2C88-E105-4C5A-9384-DFFF2FA37886}"/>
            </a:ext>
          </a:extLst>
        </xdr:cNvPr>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id="{65F7E051-6569-4260-A9D2-CEFDE57404FC}"/>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id="{91CE3F10-B051-41DF-9735-ED35A4818913}"/>
            </a:ext>
          </a:extLst>
        </xdr:cNvPr>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a:extLst>
            <a:ext uri="{FF2B5EF4-FFF2-40B4-BE49-F238E27FC236}">
              <a16:creationId xmlns:a16="http://schemas.microsoft.com/office/drawing/2014/main" id="{68A06C1B-22BC-4F89-A552-9F934A572162}"/>
            </a:ext>
          </a:extLst>
        </xdr:cNvPr>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a:extLst>
            <a:ext uri="{FF2B5EF4-FFF2-40B4-BE49-F238E27FC236}">
              <a16:creationId xmlns:a16="http://schemas.microsoft.com/office/drawing/2014/main" id="{0BDE692B-E002-4790-AAEC-1F3369EB6804}"/>
            </a:ext>
          </a:extLst>
        </xdr:cNvPr>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a:extLst>
            <a:ext uri="{FF2B5EF4-FFF2-40B4-BE49-F238E27FC236}">
              <a16:creationId xmlns:a16="http://schemas.microsoft.com/office/drawing/2014/main" id="{AB31940E-148C-4031-893F-6FC941BA1BEA}"/>
            </a:ext>
          </a:extLst>
        </xdr:cNvPr>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9A3317C3-F9EB-4582-906E-66A92654F1F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2F85BAF4-A96C-4B95-839B-BEF63B170B5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20BBF63-DCCE-4C66-BF7A-C7E97A61325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4B15AAB-CE5E-4E88-9110-9590446907D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7E23C27-39DB-41F0-AD0C-7E9D45A6C75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14869</xdr:rowOff>
    </xdr:from>
    <xdr:to>
      <xdr:col>55</xdr:col>
      <xdr:colOff>50800</xdr:colOff>
      <xdr:row>79</xdr:row>
      <xdr:rowOff>116469</xdr:rowOff>
    </xdr:to>
    <xdr:sp macro="" textlink="">
      <xdr:nvSpPr>
        <xdr:cNvPr id="357" name="楕円 356">
          <a:extLst>
            <a:ext uri="{FF2B5EF4-FFF2-40B4-BE49-F238E27FC236}">
              <a16:creationId xmlns:a16="http://schemas.microsoft.com/office/drawing/2014/main" id="{95DB50C7-1500-4B63-9CFD-44FC173DFAFC}"/>
            </a:ext>
          </a:extLst>
        </xdr:cNvPr>
        <xdr:cNvSpPr/>
      </xdr:nvSpPr>
      <xdr:spPr>
        <a:xfrm>
          <a:off x="10426700" y="1355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139346</xdr:rowOff>
    </xdr:from>
    <xdr:ext cx="534377" cy="259045"/>
    <xdr:sp macro="" textlink="">
      <xdr:nvSpPr>
        <xdr:cNvPr id="358" name="【公営住宅】&#10;一人当たり面積該当値テキスト">
          <a:extLst>
            <a:ext uri="{FF2B5EF4-FFF2-40B4-BE49-F238E27FC236}">
              <a16:creationId xmlns:a16="http://schemas.microsoft.com/office/drawing/2014/main" id="{8F3C18B5-6DC6-4B75-87C6-0449D5E6B32C}"/>
            </a:ext>
          </a:extLst>
        </xdr:cNvPr>
        <xdr:cNvSpPr txBox="1"/>
      </xdr:nvSpPr>
      <xdr:spPr>
        <a:xfrm>
          <a:off x="10515600" y="135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37866</xdr:rowOff>
    </xdr:from>
    <xdr:to>
      <xdr:col>50</xdr:col>
      <xdr:colOff>165100</xdr:colOff>
      <xdr:row>79</xdr:row>
      <xdr:rowOff>139466</xdr:rowOff>
    </xdr:to>
    <xdr:sp macro="" textlink="">
      <xdr:nvSpPr>
        <xdr:cNvPr id="359" name="楕円 358">
          <a:extLst>
            <a:ext uri="{FF2B5EF4-FFF2-40B4-BE49-F238E27FC236}">
              <a16:creationId xmlns:a16="http://schemas.microsoft.com/office/drawing/2014/main" id="{E0A336D1-190D-448E-90F9-BE60F255C336}"/>
            </a:ext>
          </a:extLst>
        </xdr:cNvPr>
        <xdr:cNvSpPr/>
      </xdr:nvSpPr>
      <xdr:spPr>
        <a:xfrm>
          <a:off x="9588500" y="135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65669</xdr:rowOff>
    </xdr:from>
    <xdr:to>
      <xdr:col>55</xdr:col>
      <xdr:colOff>0</xdr:colOff>
      <xdr:row>79</xdr:row>
      <xdr:rowOff>88666</xdr:rowOff>
    </xdr:to>
    <xdr:cxnSp macro="">
      <xdr:nvCxnSpPr>
        <xdr:cNvPr id="360" name="直線コネクタ 359">
          <a:extLst>
            <a:ext uri="{FF2B5EF4-FFF2-40B4-BE49-F238E27FC236}">
              <a16:creationId xmlns:a16="http://schemas.microsoft.com/office/drawing/2014/main" id="{4C7FDA28-046B-4BBA-9DF7-0B9FEB3A4607}"/>
            </a:ext>
          </a:extLst>
        </xdr:cNvPr>
        <xdr:cNvCxnSpPr/>
      </xdr:nvCxnSpPr>
      <xdr:spPr>
        <a:xfrm flipV="1">
          <a:off x="9639300" y="13610219"/>
          <a:ext cx="8382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84730</xdr:rowOff>
    </xdr:from>
    <xdr:to>
      <xdr:col>46</xdr:col>
      <xdr:colOff>38100</xdr:colOff>
      <xdr:row>80</xdr:row>
      <xdr:rowOff>14880</xdr:rowOff>
    </xdr:to>
    <xdr:sp macro="" textlink="">
      <xdr:nvSpPr>
        <xdr:cNvPr id="361" name="楕円 360">
          <a:extLst>
            <a:ext uri="{FF2B5EF4-FFF2-40B4-BE49-F238E27FC236}">
              <a16:creationId xmlns:a16="http://schemas.microsoft.com/office/drawing/2014/main" id="{A4FDE912-5984-427D-92D1-B4555BABA7C5}"/>
            </a:ext>
          </a:extLst>
        </xdr:cNvPr>
        <xdr:cNvSpPr/>
      </xdr:nvSpPr>
      <xdr:spPr>
        <a:xfrm>
          <a:off x="8699500" y="1362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88666</xdr:rowOff>
    </xdr:from>
    <xdr:to>
      <xdr:col>50</xdr:col>
      <xdr:colOff>114300</xdr:colOff>
      <xdr:row>79</xdr:row>
      <xdr:rowOff>135530</xdr:rowOff>
    </xdr:to>
    <xdr:cxnSp macro="">
      <xdr:nvCxnSpPr>
        <xdr:cNvPr id="362" name="直線コネクタ 361">
          <a:extLst>
            <a:ext uri="{FF2B5EF4-FFF2-40B4-BE49-F238E27FC236}">
              <a16:creationId xmlns:a16="http://schemas.microsoft.com/office/drawing/2014/main" id="{F20A320B-5925-4042-99BD-9E858080EE97}"/>
            </a:ext>
          </a:extLst>
        </xdr:cNvPr>
        <xdr:cNvCxnSpPr/>
      </xdr:nvCxnSpPr>
      <xdr:spPr>
        <a:xfrm flipV="1">
          <a:off x="8750300" y="13633216"/>
          <a:ext cx="889000" cy="4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112390</xdr:rowOff>
    </xdr:from>
    <xdr:to>
      <xdr:col>41</xdr:col>
      <xdr:colOff>101600</xdr:colOff>
      <xdr:row>80</xdr:row>
      <xdr:rowOff>42540</xdr:rowOff>
    </xdr:to>
    <xdr:sp macro="" textlink="">
      <xdr:nvSpPr>
        <xdr:cNvPr id="363" name="楕円 362">
          <a:extLst>
            <a:ext uri="{FF2B5EF4-FFF2-40B4-BE49-F238E27FC236}">
              <a16:creationId xmlns:a16="http://schemas.microsoft.com/office/drawing/2014/main" id="{79DC56B5-F46E-4032-8D9A-BA0640B0B614}"/>
            </a:ext>
          </a:extLst>
        </xdr:cNvPr>
        <xdr:cNvSpPr/>
      </xdr:nvSpPr>
      <xdr:spPr>
        <a:xfrm>
          <a:off x="7810500" y="1365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135530</xdr:rowOff>
    </xdr:from>
    <xdr:to>
      <xdr:col>45</xdr:col>
      <xdr:colOff>177800</xdr:colOff>
      <xdr:row>79</xdr:row>
      <xdr:rowOff>163190</xdr:rowOff>
    </xdr:to>
    <xdr:cxnSp macro="">
      <xdr:nvCxnSpPr>
        <xdr:cNvPr id="364" name="直線コネクタ 363">
          <a:extLst>
            <a:ext uri="{FF2B5EF4-FFF2-40B4-BE49-F238E27FC236}">
              <a16:creationId xmlns:a16="http://schemas.microsoft.com/office/drawing/2014/main" id="{FE3E09A0-2F65-4CC5-870F-CCF29A6B6AA9}"/>
            </a:ext>
          </a:extLst>
        </xdr:cNvPr>
        <xdr:cNvCxnSpPr/>
      </xdr:nvCxnSpPr>
      <xdr:spPr>
        <a:xfrm flipV="1">
          <a:off x="7861300" y="13680080"/>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140827</xdr:rowOff>
    </xdr:from>
    <xdr:to>
      <xdr:col>36</xdr:col>
      <xdr:colOff>165100</xdr:colOff>
      <xdr:row>80</xdr:row>
      <xdr:rowOff>70977</xdr:rowOff>
    </xdr:to>
    <xdr:sp macro="" textlink="">
      <xdr:nvSpPr>
        <xdr:cNvPr id="365" name="楕円 364">
          <a:extLst>
            <a:ext uri="{FF2B5EF4-FFF2-40B4-BE49-F238E27FC236}">
              <a16:creationId xmlns:a16="http://schemas.microsoft.com/office/drawing/2014/main" id="{EB22182B-7B18-40CE-A0D9-635B6D577A81}"/>
            </a:ext>
          </a:extLst>
        </xdr:cNvPr>
        <xdr:cNvSpPr/>
      </xdr:nvSpPr>
      <xdr:spPr>
        <a:xfrm>
          <a:off x="6921500" y="1368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163190</xdr:rowOff>
    </xdr:from>
    <xdr:to>
      <xdr:col>41</xdr:col>
      <xdr:colOff>50800</xdr:colOff>
      <xdr:row>80</xdr:row>
      <xdr:rowOff>20177</xdr:rowOff>
    </xdr:to>
    <xdr:cxnSp macro="">
      <xdr:nvCxnSpPr>
        <xdr:cNvPr id="366" name="直線コネクタ 365">
          <a:extLst>
            <a:ext uri="{FF2B5EF4-FFF2-40B4-BE49-F238E27FC236}">
              <a16:creationId xmlns:a16="http://schemas.microsoft.com/office/drawing/2014/main" id="{FA707CF6-9322-4F4C-B286-580DC9792D56}"/>
            </a:ext>
          </a:extLst>
        </xdr:cNvPr>
        <xdr:cNvCxnSpPr/>
      </xdr:nvCxnSpPr>
      <xdr:spPr>
        <a:xfrm flipV="1">
          <a:off x="6972300" y="13707740"/>
          <a:ext cx="889000" cy="2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23243</xdr:rowOff>
    </xdr:from>
    <xdr:ext cx="469744" cy="259045"/>
    <xdr:sp macro="" textlink="">
      <xdr:nvSpPr>
        <xdr:cNvPr id="367" name="n_1aveValue【公営住宅】&#10;一人当たり面積">
          <a:extLst>
            <a:ext uri="{FF2B5EF4-FFF2-40B4-BE49-F238E27FC236}">
              <a16:creationId xmlns:a16="http://schemas.microsoft.com/office/drawing/2014/main" id="{B94FF922-CAB8-4FCC-BE07-573D75895A25}"/>
            </a:ext>
          </a:extLst>
        </xdr:cNvPr>
        <xdr:cNvSpPr txBox="1"/>
      </xdr:nvSpPr>
      <xdr:spPr>
        <a:xfrm>
          <a:off x="93917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68" name="n_2aveValue【公営住宅】&#10;一人当たり面積">
          <a:extLst>
            <a:ext uri="{FF2B5EF4-FFF2-40B4-BE49-F238E27FC236}">
              <a16:creationId xmlns:a16="http://schemas.microsoft.com/office/drawing/2014/main" id="{982128A5-D40D-463B-9468-6FF6D941F70E}"/>
            </a:ext>
          </a:extLst>
        </xdr:cNvPr>
        <xdr:cNvSpPr txBox="1"/>
      </xdr:nvSpPr>
      <xdr:spPr>
        <a:xfrm>
          <a:off x="8515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23105</xdr:rowOff>
    </xdr:from>
    <xdr:ext cx="469744" cy="259045"/>
    <xdr:sp macro="" textlink="">
      <xdr:nvSpPr>
        <xdr:cNvPr id="369" name="n_3aveValue【公営住宅】&#10;一人当たり面積">
          <a:extLst>
            <a:ext uri="{FF2B5EF4-FFF2-40B4-BE49-F238E27FC236}">
              <a16:creationId xmlns:a16="http://schemas.microsoft.com/office/drawing/2014/main" id="{839B261A-C762-4C63-8A13-D166A81A092D}"/>
            </a:ext>
          </a:extLst>
        </xdr:cNvPr>
        <xdr:cNvSpPr txBox="1"/>
      </xdr:nvSpPr>
      <xdr:spPr>
        <a:xfrm>
          <a:off x="7626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24615</xdr:rowOff>
    </xdr:from>
    <xdr:ext cx="469744" cy="259045"/>
    <xdr:sp macro="" textlink="">
      <xdr:nvSpPr>
        <xdr:cNvPr id="370" name="n_4aveValue【公営住宅】&#10;一人当たり面積">
          <a:extLst>
            <a:ext uri="{FF2B5EF4-FFF2-40B4-BE49-F238E27FC236}">
              <a16:creationId xmlns:a16="http://schemas.microsoft.com/office/drawing/2014/main" id="{0B11301D-FEF7-4B09-AA8E-D72A6E570470}"/>
            </a:ext>
          </a:extLst>
        </xdr:cNvPr>
        <xdr:cNvSpPr txBox="1"/>
      </xdr:nvSpPr>
      <xdr:spPr>
        <a:xfrm>
          <a:off x="6737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77</xdr:row>
      <xdr:rowOff>155993</xdr:rowOff>
    </xdr:from>
    <xdr:ext cx="534377" cy="259045"/>
    <xdr:sp macro="" textlink="">
      <xdr:nvSpPr>
        <xdr:cNvPr id="371" name="n_1mainValue【公営住宅】&#10;一人当たり面積">
          <a:extLst>
            <a:ext uri="{FF2B5EF4-FFF2-40B4-BE49-F238E27FC236}">
              <a16:creationId xmlns:a16="http://schemas.microsoft.com/office/drawing/2014/main" id="{142A999C-BF28-4F1F-8672-2815B315F9C9}"/>
            </a:ext>
          </a:extLst>
        </xdr:cNvPr>
        <xdr:cNvSpPr txBox="1"/>
      </xdr:nvSpPr>
      <xdr:spPr>
        <a:xfrm>
          <a:off x="9359411" y="1335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78</xdr:row>
      <xdr:rowOff>31407</xdr:rowOff>
    </xdr:from>
    <xdr:ext cx="534377" cy="259045"/>
    <xdr:sp macro="" textlink="">
      <xdr:nvSpPr>
        <xdr:cNvPr id="372" name="n_2mainValue【公営住宅】&#10;一人当たり面積">
          <a:extLst>
            <a:ext uri="{FF2B5EF4-FFF2-40B4-BE49-F238E27FC236}">
              <a16:creationId xmlns:a16="http://schemas.microsoft.com/office/drawing/2014/main" id="{46A3E132-FD95-44B2-922B-2A4846542D72}"/>
            </a:ext>
          </a:extLst>
        </xdr:cNvPr>
        <xdr:cNvSpPr txBox="1"/>
      </xdr:nvSpPr>
      <xdr:spPr>
        <a:xfrm>
          <a:off x="8483111" y="134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78</xdr:row>
      <xdr:rowOff>59067</xdr:rowOff>
    </xdr:from>
    <xdr:ext cx="534377" cy="259045"/>
    <xdr:sp macro="" textlink="">
      <xdr:nvSpPr>
        <xdr:cNvPr id="373" name="n_3mainValue【公営住宅】&#10;一人当たり面積">
          <a:extLst>
            <a:ext uri="{FF2B5EF4-FFF2-40B4-BE49-F238E27FC236}">
              <a16:creationId xmlns:a16="http://schemas.microsoft.com/office/drawing/2014/main" id="{DD05D929-04DE-44F7-993D-5CBB82804DD4}"/>
            </a:ext>
          </a:extLst>
        </xdr:cNvPr>
        <xdr:cNvSpPr txBox="1"/>
      </xdr:nvSpPr>
      <xdr:spPr>
        <a:xfrm>
          <a:off x="7594111" y="1343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78</xdr:row>
      <xdr:rowOff>87504</xdr:rowOff>
    </xdr:from>
    <xdr:ext cx="534377" cy="259045"/>
    <xdr:sp macro="" textlink="">
      <xdr:nvSpPr>
        <xdr:cNvPr id="374" name="n_4mainValue【公営住宅】&#10;一人当たり面積">
          <a:extLst>
            <a:ext uri="{FF2B5EF4-FFF2-40B4-BE49-F238E27FC236}">
              <a16:creationId xmlns:a16="http://schemas.microsoft.com/office/drawing/2014/main" id="{BE6BF05C-E165-4082-B70C-ABB6077DE951}"/>
            </a:ext>
          </a:extLst>
        </xdr:cNvPr>
        <xdr:cNvSpPr txBox="1"/>
      </xdr:nvSpPr>
      <xdr:spPr>
        <a:xfrm>
          <a:off x="6705111" y="1346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E396640D-D6D1-46DC-91FC-F30AE7B42AB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B00FD9E4-3B03-47F4-95FB-3AD764C0AF1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D9CCE66E-E5A7-4CF0-9D67-BC50B298F30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EABB1D9B-229E-4965-B84A-16D2D20FAC2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6DCC1A31-AF66-4DE1-B48E-C7DFD141C07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E352244D-C43C-4FFE-B524-04DD4D6A44A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F46DFFF0-666D-498B-AEBE-2709F6164E6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EEE5DBA1-E440-44F0-8947-F95CD4B8337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2FDA4676-9638-4A24-916A-6B558DBD40C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DB57B623-6A87-46AC-B65D-411ABF9A385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8464463C-C8E1-4964-BBCB-3B2F92BDC6B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800E7BB3-E68B-4938-B142-5FFF92639DC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DFC65F2E-54E0-4724-A03A-35D391E1AE9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660B3AEA-A4FB-497F-A4CF-AE2FD80CFB4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17724585-7D51-4E46-8015-EED267D13A9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5A011A29-2AED-4B1B-BFBA-1DD0479A52E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4871B39-E8C5-47E9-9D7C-D230896665B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DD2EBB01-E0D4-41D2-9A43-68236B8C847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6D86F4D4-DA4D-42F5-9411-CAB39BFB0A2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A656A852-0D1B-44F9-98A7-6E3AA63E208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9EDBA840-D36E-4D0B-988F-04C2FD3A664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EEA43A57-3056-4FDC-942A-6FE63D3FD79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DB4FF3FC-8819-4648-A03E-9BE9BB74CA4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5870831A-B2B6-46BD-8DE8-AA378193AA1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915A22FA-F02B-434B-A650-160EAD24DBB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AF7824D4-B136-48D2-A3D3-E7E9CAA0EBD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66295ECC-ED69-4F60-954C-DEA9C2CD971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15D4123E-A210-46C5-855E-63040659E22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82C53357-8137-47A9-A1F7-F45955AB818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ECC5C94E-4C96-47E5-8CAE-46969EB1D53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21B53478-D165-4594-B942-FE59D470EBC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D07E9921-9D9F-4417-A0D9-02DBBD40D39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8399847B-C952-45E9-B1E4-FB862A2C7C1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40769FC5-CB7C-4E4A-9656-6882203F652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3D234CA2-4A16-44A0-9842-3B2BF934B80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D4F67ADF-6CC9-4DAA-A38A-920C163E70E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0E1A46A3-346E-43FD-99E3-14637365F36A}"/>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FF2AC3A3-0309-4E20-9C49-04F3A25B1E1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7107B496-FC7D-4176-A3E4-8B33EC11CE3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id="{2C9DCE12-FB9F-477D-857E-650182C6FFE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628C29E4-4046-4C78-8CA4-90ECA88FD3B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F96CFCBE-650C-4FF0-9B04-0E3254795AE3}"/>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5AFDD274-B278-4FBE-8729-0F38DF86C99B}"/>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2F864D6B-6FA5-486F-A34C-C392CF5CF4E5}"/>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A2F27A35-7809-4C81-87E6-6CBCC50A9A90}"/>
            </a:ext>
          </a:extLst>
        </xdr:cNvPr>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a:extLst>
            <a:ext uri="{FF2B5EF4-FFF2-40B4-BE49-F238E27FC236}">
              <a16:creationId xmlns:a16="http://schemas.microsoft.com/office/drawing/2014/main" id="{100ACA88-41E1-41D4-9DC6-D9BE547D980E}"/>
            </a:ext>
          </a:extLst>
        </xdr:cNvPr>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a:extLst>
            <a:ext uri="{FF2B5EF4-FFF2-40B4-BE49-F238E27FC236}">
              <a16:creationId xmlns:a16="http://schemas.microsoft.com/office/drawing/2014/main" id="{1C2D8EA2-8338-46DA-8467-9243C42BB2A0}"/>
            </a:ext>
          </a:extLst>
        </xdr:cNvPr>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a:extLst>
            <a:ext uri="{FF2B5EF4-FFF2-40B4-BE49-F238E27FC236}">
              <a16:creationId xmlns:a16="http://schemas.microsoft.com/office/drawing/2014/main" id="{F3D6C730-2F02-44BC-87D0-C78CD2BA8AFE}"/>
            </a:ext>
          </a:extLst>
        </xdr:cNvPr>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a:extLst>
            <a:ext uri="{FF2B5EF4-FFF2-40B4-BE49-F238E27FC236}">
              <a16:creationId xmlns:a16="http://schemas.microsoft.com/office/drawing/2014/main" id="{026D5AAF-D026-4607-BF06-FD7F89236C7D}"/>
            </a:ext>
          </a:extLst>
        </xdr:cNvPr>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a:extLst>
            <a:ext uri="{FF2B5EF4-FFF2-40B4-BE49-F238E27FC236}">
              <a16:creationId xmlns:a16="http://schemas.microsoft.com/office/drawing/2014/main" id="{C118685C-3E9F-4D20-8F40-A2AA385DD06B}"/>
            </a:ext>
          </a:extLst>
        </xdr:cNvPr>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1452E667-6937-4525-964C-C9BBE0CA47F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F2F58FF7-5C99-4EBB-8257-40BCC9F7950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1E4075F6-BB88-469E-9C4A-F6FA20204EF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EED052E6-6FE8-4CF1-BACE-2CBBD34A9A2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32AFB49-FB87-42A2-A6C1-7EB625423AD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134620</xdr:rowOff>
    </xdr:from>
    <xdr:to>
      <xdr:col>85</xdr:col>
      <xdr:colOff>177800</xdr:colOff>
      <xdr:row>34</xdr:row>
      <xdr:rowOff>64770</xdr:rowOff>
    </xdr:to>
    <xdr:sp macro="" textlink="">
      <xdr:nvSpPr>
        <xdr:cNvPr id="430" name="楕円 429">
          <a:extLst>
            <a:ext uri="{FF2B5EF4-FFF2-40B4-BE49-F238E27FC236}">
              <a16:creationId xmlns:a16="http://schemas.microsoft.com/office/drawing/2014/main" id="{8CD90DF9-72DF-4A4E-B902-4FD2145F9CCE}"/>
            </a:ext>
          </a:extLst>
        </xdr:cNvPr>
        <xdr:cNvSpPr/>
      </xdr:nvSpPr>
      <xdr:spPr>
        <a:xfrm>
          <a:off x="162687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157497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3D6866AF-6F1A-43D8-AE91-F304232118A0}"/>
            </a:ext>
          </a:extLst>
        </xdr:cNvPr>
        <xdr:cNvSpPr txBox="1"/>
      </xdr:nvSpPr>
      <xdr:spPr>
        <a:xfrm>
          <a:off x="16357600" y="564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93980</xdr:rowOff>
    </xdr:from>
    <xdr:to>
      <xdr:col>81</xdr:col>
      <xdr:colOff>101600</xdr:colOff>
      <xdr:row>34</xdr:row>
      <xdr:rowOff>24130</xdr:rowOff>
    </xdr:to>
    <xdr:sp macro="" textlink="">
      <xdr:nvSpPr>
        <xdr:cNvPr id="432" name="楕円 431">
          <a:extLst>
            <a:ext uri="{FF2B5EF4-FFF2-40B4-BE49-F238E27FC236}">
              <a16:creationId xmlns:a16="http://schemas.microsoft.com/office/drawing/2014/main" id="{666B1426-4C2B-468C-BC8F-9972FA0451B9}"/>
            </a:ext>
          </a:extLst>
        </xdr:cNvPr>
        <xdr:cNvSpPr/>
      </xdr:nvSpPr>
      <xdr:spPr>
        <a:xfrm>
          <a:off x="154305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144780</xdr:rowOff>
    </xdr:from>
    <xdr:to>
      <xdr:col>85</xdr:col>
      <xdr:colOff>127000</xdr:colOff>
      <xdr:row>34</xdr:row>
      <xdr:rowOff>13970</xdr:rowOff>
    </xdr:to>
    <xdr:cxnSp macro="">
      <xdr:nvCxnSpPr>
        <xdr:cNvPr id="433" name="直線コネクタ 432">
          <a:extLst>
            <a:ext uri="{FF2B5EF4-FFF2-40B4-BE49-F238E27FC236}">
              <a16:creationId xmlns:a16="http://schemas.microsoft.com/office/drawing/2014/main" id="{5D86AB5D-82FC-4C29-9D8B-90AE26AEB31D}"/>
            </a:ext>
          </a:extLst>
        </xdr:cNvPr>
        <xdr:cNvCxnSpPr/>
      </xdr:nvCxnSpPr>
      <xdr:spPr>
        <a:xfrm>
          <a:off x="15481300" y="5802630"/>
          <a:ext cx="8382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5080</xdr:rowOff>
    </xdr:from>
    <xdr:to>
      <xdr:col>76</xdr:col>
      <xdr:colOff>165100</xdr:colOff>
      <xdr:row>37</xdr:row>
      <xdr:rowOff>106680</xdr:rowOff>
    </xdr:to>
    <xdr:sp macro="" textlink="">
      <xdr:nvSpPr>
        <xdr:cNvPr id="434" name="楕円 433">
          <a:extLst>
            <a:ext uri="{FF2B5EF4-FFF2-40B4-BE49-F238E27FC236}">
              <a16:creationId xmlns:a16="http://schemas.microsoft.com/office/drawing/2014/main" id="{75011665-FEF7-45F4-92E7-BCB217DFF415}"/>
            </a:ext>
          </a:extLst>
        </xdr:cNvPr>
        <xdr:cNvSpPr/>
      </xdr:nvSpPr>
      <xdr:spPr>
        <a:xfrm>
          <a:off x="14541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144780</xdr:rowOff>
    </xdr:from>
    <xdr:to>
      <xdr:col>81</xdr:col>
      <xdr:colOff>50800</xdr:colOff>
      <xdr:row>37</xdr:row>
      <xdr:rowOff>55880</xdr:rowOff>
    </xdr:to>
    <xdr:cxnSp macro="">
      <xdr:nvCxnSpPr>
        <xdr:cNvPr id="435" name="直線コネクタ 434">
          <a:extLst>
            <a:ext uri="{FF2B5EF4-FFF2-40B4-BE49-F238E27FC236}">
              <a16:creationId xmlns:a16="http://schemas.microsoft.com/office/drawing/2014/main" id="{9E047728-89FC-40BD-AD5D-083FD724DAFC}"/>
            </a:ext>
          </a:extLst>
        </xdr:cNvPr>
        <xdr:cNvCxnSpPr/>
      </xdr:nvCxnSpPr>
      <xdr:spPr>
        <a:xfrm flipV="1">
          <a:off x="14592300" y="5802630"/>
          <a:ext cx="889000" cy="59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148590</xdr:rowOff>
    </xdr:from>
    <xdr:to>
      <xdr:col>72</xdr:col>
      <xdr:colOff>38100</xdr:colOff>
      <xdr:row>37</xdr:row>
      <xdr:rowOff>78740</xdr:rowOff>
    </xdr:to>
    <xdr:sp macro="" textlink="">
      <xdr:nvSpPr>
        <xdr:cNvPr id="436" name="楕円 435">
          <a:extLst>
            <a:ext uri="{FF2B5EF4-FFF2-40B4-BE49-F238E27FC236}">
              <a16:creationId xmlns:a16="http://schemas.microsoft.com/office/drawing/2014/main" id="{A48108A3-A50D-45CC-AAF5-2842CD7A883B}"/>
            </a:ext>
          </a:extLst>
        </xdr:cNvPr>
        <xdr:cNvSpPr/>
      </xdr:nvSpPr>
      <xdr:spPr>
        <a:xfrm>
          <a:off x="136525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27940</xdr:rowOff>
    </xdr:from>
    <xdr:to>
      <xdr:col>76</xdr:col>
      <xdr:colOff>114300</xdr:colOff>
      <xdr:row>37</xdr:row>
      <xdr:rowOff>55880</xdr:rowOff>
    </xdr:to>
    <xdr:cxnSp macro="">
      <xdr:nvCxnSpPr>
        <xdr:cNvPr id="437" name="直線コネクタ 436">
          <a:extLst>
            <a:ext uri="{FF2B5EF4-FFF2-40B4-BE49-F238E27FC236}">
              <a16:creationId xmlns:a16="http://schemas.microsoft.com/office/drawing/2014/main" id="{2577B8A6-A966-4628-9DEC-330F7476EE97}"/>
            </a:ext>
          </a:extLst>
        </xdr:cNvPr>
        <xdr:cNvCxnSpPr/>
      </xdr:nvCxnSpPr>
      <xdr:spPr>
        <a:xfrm>
          <a:off x="13703300" y="637159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120650</xdr:rowOff>
    </xdr:from>
    <xdr:to>
      <xdr:col>67</xdr:col>
      <xdr:colOff>101600</xdr:colOff>
      <xdr:row>37</xdr:row>
      <xdr:rowOff>50800</xdr:rowOff>
    </xdr:to>
    <xdr:sp macro="" textlink="">
      <xdr:nvSpPr>
        <xdr:cNvPr id="438" name="楕円 437">
          <a:extLst>
            <a:ext uri="{FF2B5EF4-FFF2-40B4-BE49-F238E27FC236}">
              <a16:creationId xmlns:a16="http://schemas.microsoft.com/office/drawing/2014/main" id="{423F1F6C-A81C-4C4C-BF13-94759EE83114}"/>
            </a:ext>
          </a:extLst>
        </xdr:cNvPr>
        <xdr:cNvSpPr/>
      </xdr:nvSpPr>
      <xdr:spPr>
        <a:xfrm>
          <a:off x="12763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0</xdr:rowOff>
    </xdr:from>
    <xdr:to>
      <xdr:col>71</xdr:col>
      <xdr:colOff>177800</xdr:colOff>
      <xdr:row>37</xdr:row>
      <xdr:rowOff>27940</xdr:rowOff>
    </xdr:to>
    <xdr:cxnSp macro="">
      <xdr:nvCxnSpPr>
        <xdr:cNvPr id="439" name="直線コネクタ 438">
          <a:extLst>
            <a:ext uri="{FF2B5EF4-FFF2-40B4-BE49-F238E27FC236}">
              <a16:creationId xmlns:a16="http://schemas.microsoft.com/office/drawing/2014/main" id="{460114E5-7C7A-45E2-B388-D9C219679A6A}"/>
            </a:ext>
          </a:extLst>
        </xdr:cNvPr>
        <xdr:cNvCxnSpPr/>
      </xdr:nvCxnSpPr>
      <xdr:spPr>
        <a:xfrm>
          <a:off x="12814300" y="634365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157497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95C1115-C310-432A-BFE3-A7C822FEC840}"/>
            </a:ext>
          </a:extLst>
        </xdr:cNvPr>
        <xdr:cNvSpPr txBox="1"/>
      </xdr:nvSpPr>
      <xdr:spPr>
        <a:xfrm>
          <a:off x="15266044" y="650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153687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40443F49-127C-4B8D-ABCE-0802A8BBDD10}"/>
            </a:ext>
          </a:extLst>
        </xdr:cNvPr>
        <xdr:cNvSpPr txBox="1"/>
      </xdr:nvSpPr>
      <xdr:spPr>
        <a:xfrm>
          <a:off x="14389744" y="649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130827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C99218F7-AAC1-4402-A10E-11D4D48830F2}"/>
            </a:ext>
          </a:extLst>
        </xdr:cNvPr>
        <xdr:cNvSpPr txBox="1"/>
      </xdr:nvSpPr>
      <xdr:spPr>
        <a:xfrm>
          <a:off x="13500744" y="647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147337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A099ECB6-BDCD-416A-943E-F28E43C01B0D}"/>
            </a:ext>
          </a:extLst>
        </xdr:cNvPr>
        <xdr:cNvSpPr txBox="1"/>
      </xdr:nvSpPr>
      <xdr:spPr>
        <a:xfrm>
          <a:off x="12611744" y="649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40657</xdr:rowOff>
    </xdr:from>
    <xdr:ext cx="340478" cy="259045"/>
    <xdr:sp macro="" textlink="">
      <xdr:nvSpPr>
        <xdr:cNvPr id="444" name="n_1mainValue【認定こども園・幼稚園・保育所】&#10;有形固定資産減価償却率">
          <a:extLst>
            <a:ext uri="{FF2B5EF4-FFF2-40B4-BE49-F238E27FC236}">
              <a16:creationId xmlns:a16="http://schemas.microsoft.com/office/drawing/2014/main" id="{CE4548AE-4FC9-4BDC-B01C-8920824AF73A}"/>
            </a:ext>
          </a:extLst>
        </xdr:cNvPr>
        <xdr:cNvSpPr txBox="1"/>
      </xdr:nvSpPr>
      <xdr:spPr>
        <a:xfrm>
          <a:off x="15298361" y="5527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123207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3D78B47-7E14-4BD2-B30C-37BE7234FA1A}"/>
            </a:ext>
          </a:extLst>
        </xdr:cNvPr>
        <xdr:cNvSpPr txBox="1"/>
      </xdr:nvSpPr>
      <xdr:spPr>
        <a:xfrm>
          <a:off x="14389744" y="6123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95267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2C62578D-7E9E-4944-8B2A-E2B1DD092799}"/>
            </a:ext>
          </a:extLst>
        </xdr:cNvPr>
        <xdr:cNvSpPr txBox="1"/>
      </xdr:nvSpPr>
      <xdr:spPr>
        <a:xfrm>
          <a:off x="13500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E7CD779A-50FA-4174-A678-D007FBB832D8}"/>
            </a:ext>
          </a:extLst>
        </xdr:cNvPr>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33F28F73-DA01-4EDC-9267-D7083411EDF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166DDE1C-3F0E-4B2B-8DB8-20C12E833E1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6B16694-527E-40CF-BB67-9712BB26C79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76F20E27-1FBD-456B-8898-BB0646356AE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9F013949-D23C-4A38-9850-18CFECB05BD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4E07E6AC-4C94-44CE-A77F-4FF4E659882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3429A843-2C9D-478D-BF18-45ADEE9EE9C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4B3EDF7C-DCE1-43E0-91D7-499502A9EA8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CA25114B-910D-4259-9ECB-9B3DE68B5F0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E735FD35-EF0F-402D-BA08-93F29414B1B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D8154E94-7D7C-4C78-B9B5-D8E95E29DE4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C1ADA01C-A2D1-4751-87D7-6DC4C9F4861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89B19989-747F-4C80-9FEA-90FF71D99CD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5AE1363E-27CC-491D-9F59-416AF19D9A3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4C9A49F9-35F6-46C4-B03A-3C3BD99322C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A55B238D-379C-4706-8107-75F362659CB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87464516-4792-4E6D-8906-965316EEE6A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9BE2DE73-BF69-4973-A1ED-3C53A78C52E7}"/>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28B858CD-90E0-4DFB-A997-D59FE3617A4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811BE1C1-BFE6-41A5-8CD4-F3E8C4BCF19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3A0D80C6-547F-4385-9D74-B783857D963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a:extLst>
            <a:ext uri="{FF2B5EF4-FFF2-40B4-BE49-F238E27FC236}">
              <a16:creationId xmlns:a16="http://schemas.microsoft.com/office/drawing/2014/main" id="{BABB6072-644B-48EE-A662-7C761255A486}"/>
            </a:ext>
          </a:extLst>
        </xdr:cNvPr>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7D6D4773-7076-49C2-BB5E-05FEB00CA1FB}"/>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a:extLst>
            <a:ext uri="{FF2B5EF4-FFF2-40B4-BE49-F238E27FC236}">
              <a16:creationId xmlns:a16="http://schemas.microsoft.com/office/drawing/2014/main" id="{44C28F8B-5AB6-4FCC-BC1C-09528A954074}"/>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6047263A-D683-4118-8A0D-3FA41D2ACE48}"/>
            </a:ext>
          </a:extLst>
        </xdr:cNvPr>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a:extLst>
            <a:ext uri="{FF2B5EF4-FFF2-40B4-BE49-F238E27FC236}">
              <a16:creationId xmlns:a16="http://schemas.microsoft.com/office/drawing/2014/main" id="{9A6A70D9-307B-45AA-AC6E-7E2905ADCDA0}"/>
            </a:ext>
          </a:extLst>
        </xdr:cNvPr>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7845E998-E986-41DB-81C7-D7B29CE2DA97}"/>
            </a:ext>
          </a:extLst>
        </xdr:cNvPr>
        <xdr:cNvSpPr txBox="1"/>
      </xdr:nvSpPr>
      <xdr:spPr>
        <a:xfrm>
          <a:off x="221996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a:extLst>
            <a:ext uri="{FF2B5EF4-FFF2-40B4-BE49-F238E27FC236}">
              <a16:creationId xmlns:a16="http://schemas.microsoft.com/office/drawing/2014/main" id="{30B15799-724D-4494-8160-87CBD08AD871}"/>
            </a:ext>
          </a:extLst>
        </xdr:cNvPr>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76" name="フローチャート: 判断 475">
          <a:extLst>
            <a:ext uri="{FF2B5EF4-FFF2-40B4-BE49-F238E27FC236}">
              <a16:creationId xmlns:a16="http://schemas.microsoft.com/office/drawing/2014/main" id="{E368B8CF-276B-4DDE-9621-27A247537891}"/>
            </a:ext>
          </a:extLst>
        </xdr:cNvPr>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77" name="フローチャート: 判断 476">
          <a:extLst>
            <a:ext uri="{FF2B5EF4-FFF2-40B4-BE49-F238E27FC236}">
              <a16:creationId xmlns:a16="http://schemas.microsoft.com/office/drawing/2014/main" id="{41A540B6-29B0-4C20-A507-C62F90BE737F}"/>
            </a:ext>
          </a:extLst>
        </xdr:cNvPr>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78" name="フローチャート: 判断 477">
          <a:extLst>
            <a:ext uri="{FF2B5EF4-FFF2-40B4-BE49-F238E27FC236}">
              <a16:creationId xmlns:a16="http://schemas.microsoft.com/office/drawing/2014/main" id="{4467466E-7F32-46C5-B527-164C846DF43E}"/>
            </a:ext>
          </a:extLst>
        </xdr:cNvPr>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a:extLst>
            <a:ext uri="{FF2B5EF4-FFF2-40B4-BE49-F238E27FC236}">
              <a16:creationId xmlns:a16="http://schemas.microsoft.com/office/drawing/2014/main" id="{E02487F8-686F-4AAB-8A80-4048AD330622}"/>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73B9A4C8-08EF-470A-80EB-B18A8B4C57F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D6011353-FDAD-4C9A-A6FE-C7AC12A2473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97E9A354-4C96-417C-83D0-290BD638959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BCEEA308-71FD-431B-8BAF-74B7278E618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70BBBE08-2189-4E07-8A3B-28FAC10AB29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59690</xdr:rowOff>
    </xdr:from>
    <xdr:to>
      <xdr:col>116</xdr:col>
      <xdr:colOff>114300</xdr:colOff>
      <xdr:row>38</xdr:row>
      <xdr:rowOff>161290</xdr:rowOff>
    </xdr:to>
    <xdr:sp macro="" textlink="">
      <xdr:nvSpPr>
        <xdr:cNvPr id="485" name="楕円 484">
          <a:extLst>
            <a:ext uri="{FF2B5EF4-FFF2-40B4-BE49-F238E27FC236}">
              <a16:creationId xmlns:a16="http://schemas.microsoft.com/office/drawing/2014/main" id="{1BF88B3B-7E4D-4CE7-AD0A-72F57864E24A}"/>
            </a:ext>
          </a:extLst>
        </xdr:cNvPr>
        <xdr:cNvSpPr/>
      </xdr:nvSpPr>
      <xdr:spPr>
        <a:xfrm>
          <a:off x="22110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82567</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BE89E7ED-1ACE-4614-9A70-E1A169A229A1}"/>
            </a:ext>
          </a:extLst>
        </xdr:cNvPr>
        <xdr:cNvSpPr txBox="1"/>
      </xdr:nvSpPr>
      <xdr:spPr>
        <a:xfrm>
          <a:off x="22199600"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84836</xdr:rowOff>
    </xdr:from>
    <xdr:to>
      <xdr:col>112</xdr:col>
      <xdr:colOff>38100</xdr:colOff>
      <xdr:row>39</xdr:row>
      <xdr:rowOff>14986</xdr:rowOff>
    </xdr:to>
    <xdr:sp macro="" textlink="">
      <xdr:nvSpPr>
        <xdr:cNvPr id="487" name="楕円 486">
          <a:extLst>
            <a:ext uri="{FF2B5EF4-FFF2-40B4-BE49-F238E27FC236}">
              <a16:creationId xmlns:a16="http://schemas.microsoft.com/office/drawing/2014/main" id="{32DC945F-E6B0-4D87-A5A2-AF326DECFB1B}"/>
            </a:ext>
          </a:extLst>
        </xdr:cNvPr>
        <xdr:cNvSpPr/>
      </xdr:nvSpPr>
      <xdr:spPr>
        <a:xfrm>
          <a:off x="212725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110490</xdr:rowOff>
    </xdr:from>
    <xdr:to>
      <xdr:col>116</xdr:col>
      <xdr:colOff>63500</xdr:colOff>
      <xdr:row>38</xdr:row>
      <xdr:rowOff>135636</xdr:rowOff>
    </xdr:to>
    <xdr:cxnSp macro="">
      <xdr:nvCxnSpPr>
        <xdr:cNvPr id="488" name="直線コネクタ 487">
          <a:extLst>
            <a:ext uri="{FF2B5EF4-FFF2-40B4-BE49-F238E27FC236}">
              <a16:creationId xmlns:a16="http://schemas.microsoft.com/office/drawing/2014/main" id="{670EA684-7D76-44B1-99D6-B11F034C0747}"/>
            </a:ext>
          </a:extLst>
        </xdr:cNvPr>
        <xdr:cNvCxnSpPr/>
      </xdr:nvCxnSpPr>
      <xdr:spPr>
        <a:xfrm flipV="1">
          <a:off x="21323300" y="662559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103124</xdr:rowOff>
    </xdr:from>
    <xdr:to>
      <xdr:col>107</xdr:col>
      <xdr:colOff>101600</xdr:colOff>
      <xdr:row>41</xdr:row>
      <xdr:rowOff>33274</xdr:rowOff>
    </xdr:to>
    <xdr:sp macro="" textlink="">
      <xdr:nvSpPr>
        <xdr:cNvPr id="489" name="楕円 488">
          <a:extLst>
            <a:ext uri="{FF2B5EF4-FFF2-40B4-BE49-F238E27FC236}">
              <a16:creationId xmlns:a16="http://schemas.microsoft.com/office/drawing/2014/main" id="{1233947B-AACE-422C-B5B3-16A8068518E3}"/>
            </a:ext>
          </a:extLst>
        </xdr:cNvPr>
        <xdr:cNvSpPr/>
      </xdr:nvSpPr>
      <xdr:spPr>
        <a:xfrm>
          <a:off x="20383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135636</xdr:rowOff>
    </xdr:from>
    <xdr:to>
      <xdr:col>111</xdr:col>
      <xdr:colOff>177800</xdr:colOff>
      <xdr:row>40</xdr:row>
      <xdr:rowOff>153924</xdr:rowOff>
    </xdr:to>
    <xdr:cxnSp macro="">
      <xdr:nvCxnSpPr>
        <xdr:cNvPr id="490" name="直線コネクタ 489">
          <a:extLst>
            <a:ext uri="{FF2B5EF4-FFF2-40B4-BE49-F238E27FC236}">
              <a16:creationId xmlns:a16="http://schemas.microsoft.com/office/drawing/2014/main" id="{589B9360-2E5E-49E1-9E52-D789FE528D85}"/>
            </a:ext>
          </a:extLst>
        </xdr:cNvPr>
        <xdr:cNvCxnSpPr/>
      </xdr:nvCxnSpPr>
      <xdr:spPr>
        <a:xfrm flipV="1">
          <a:off x="20434300" y="6650736"/>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109982</xdr:rowOff>
    </xdr:from>
    <xdr:to>
      <xdr:col>102</xdr:col>
      <xdr:colOff>165100</xdr:colOff>
      <xdr:row>41</xdr:row>
      <xdr:rowOff>40132</xdr:rowOff>
    </xdr:to>
    <xdr:sp macro="" textlink="">
      <xdr:nvSpPr>
        <xdr:cNvPr id="491" name="楕円 490">
          <a:extLst>
            <a:ext uri="{FF2B5EF4-FFF2-40B4-BE49-F238E27FC236}">
              <a16:creationId xmlns:a16="http://schemas.microsoft.com/office/drawing/2014/main" id="{13BB75D0-6AC6-43BA-99FE-40AA318DFD29}"/>
            </a:ext>
          </a:extLst>
        </xdr:cNvPr>
        <xdr:cNvSpPr/>
      </xdr:nvSpPr>
      <xdr:spPr>
        <a:xfrm>
          <a:off x="194945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153924</xdr:rowOff>
    </xdr:from>
    <xdr:to>
      <xdr:col>107</xdr:col>
      <xdr:colOff>50800</xdr:colOff>
      <xdr:row>40</xdr:row>
      <xdr:rowOff>160782</xdr:rowOff>
    </xdr:to>
    <xdr:cxnSp macro="">
      <xdr:nvCxnSpPr>
        <xdr:cNvPr id="492" name="直線コネクタ 491">
          <a:extLst>
            <a:ext uri="{FF2B5EF4-FFF2-40B4-BE49-F238E27FC236}">
              <a16:creationId xmlns:a16="http://schemas.microsoft.com/office/drawing/2014/main" id="{8F4E5FDF-BF69-4DA7-94D6-E22AF84B7B7A}"/>
            </a:ext>
          </a:extLst>
        </xdr:cNvPr>
        <xdr:cNvCxnSpPr/>
      </xdr:nvCxnSpPr>
      <xdr:spPr>
        <a:xfrm flipV="1">
          <a:off x="19545300" y="701192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114554</xdr:rowOff>
    </xdr:from>
    <xdr:to>
      <xdr:col>98</xdr:col>
      <xdr:colOff>38100</xdr:colOff>
      <xdr:row>41</xdr:row>
      <xdr:rowOff>44704</xdr:rowOff>
    </xdr:to>
    <xdr:sp macro="" textlink="">
      <xdr:nvSpPr>
        <xdr:cNvPr id="493" name="楕円 492">
          <a:extLst>
            <a:ext uri="{FF2B5EF4-FFF2-40B4-BE49-F238E27FC236}">
              <a16:creationId xmlns:a16="http://schemas.microsoft.com/office/drawing/2014/main" id="{66D2828C-253A-4A42-85C1-5D57886C78B1}"/>
            </a:ext>
          </a:extLst>
        </xdr:cNvPr>
        <xdr:cNvSpPr/>
      </xdr:nvSpPr>
      <xdr:spPr>
        <a:xfrm>
          <a:off x="18605500" y="69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160782</xdr:rowOff>
    </xdr:from>
    <xdr:to>
      <xdr:col>102</xdr:col>
      <xdr:colOff>114300</xdr:colOff>
      <xdr:row>40</xdr:row>
      <xdr:rowOff>165354</xdr:rowOff>
    </xdr:to>
    <xdr:cxnSp macro="">
      <xdr:nvCxnSpPr>
        <xdr:cNvPr id="494" name="直線コネクタ 493">
          <a:extLst>
            <a:ext uri="{FF2B5EF4-FFF2-40B4-BE49-F238E27FC236}">
              <a16:creationId xmlns:a16="http://schemas.microsoft.com/office/drawing/2014/main" id="{92A72B1B-7CEB-41E7-B836-19A8A159960F}"/>
            </a:ext>
          </a:extLst>
        </xdr:cNvPr>
        <xdr:cNvCxnSpPr/>
      </xdr:nvCxnSpPr>
      <xdr:spPr>
        <a:xfrm flipV="1">
          <a:off x="18656300" y="70187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9CA0971A-7474-4EFC-AA9E-7EF7E1FA004B}"/>
            </a:ext>
          </a:extLst>
        </xdr:cNvPr>
        <xdr:cNvSpPr txBox="1"/>
      </xdr:nvSpPr>
      <xdr:spPr>
        <a:xfrm>
          <a:off x="21075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EE9EC01F-FBA2-4E2B-98C5-AA05E24A6BF6}"/>
            </a:ext>
          </a:extLst>
        </xdr:cNvPr>
        <xdr:cNvSpPr txBox="1"/>
      </xdr:nvSpPr>
      <xdr:spPr>
        <a:xfrm>
          <a:off x="20199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05DC3796-F667-4F3D-A61B-C4437AB42A72}"/>
            </a:ext>
          </a:extLst>
        </xdr:cNvPr>
        <xdr:cNvSpPr txBox="1"/>
      </xdr:nvSpPr>
      <xdr:spPr>
        <a:xfrm>
          <a:off x="19310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68B504F3-DEB5-4C1A-A732-9E6D5559B693}"/>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31513</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F3ACF3F8-B31B-4451-B558-7E1A9A228120}"/>
            </a:ext>
          </a:extLst>
        </xdr:cNvPr>
        <xdr:cNvSpPr txBox="1"/>
      </xdr:nvSpPr>
      <xdr:spPr>
        <a:xfrm>
          <a:off x="210757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24401</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07C2A63D-738F-4AF8-824A-94A7B7865A4A}"/>
            </a:ext>
          </a:extLst>
        </xdr:cNvPr>
        <xdr:cNvSpPr txBox="1"/>
      </xdr:nvSpPr>
      <xdr:spPr>
        <a:xfrm>
          <a:off x="201994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31259</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A28F6950-6ED1-49D5-8D7D-45BB4054B63E}"/>
            </a:ext>
          </a:extLst>
        </xdr:cNvPr>
        <xdr:cNvSpPr txBox="1"/>
      </xdr:nvSpPr>
      <xdr:spPr>
        <a:xfrm>
          <a:off x="193104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35831</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062D24B6-F2D9-431A-81B2-F957F78B2069}"/>
            </a:ext>
          </a:extLst>
        </xdr:cNvPr>
        <xdr:cNvSpPr txBox="1"/>
      </xdr:nvSpPr>
      <xdr:spPr>
        <a:xfrm>
          <a:off x="18421427" y="706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F01A6A51-F500-4920-AE3C-27B352D4A78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CECB29EE-2FF4-41E9-86F6-6A3E8BD3911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C0C169EC-DE31-462B-B28F-964015C1F4A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2DEFB6CA-7AD0-4E83-BA5F-4877DECC179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B35B1123-BD90-4052-924A-788D2731DC6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4E7989D7-55EF-4029-83A6-B1CD7BDDCD4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78F3460E-68BE-42B7-88F4-FF045A7F6F2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3B767D5B-444E-4C0C-A30A-3FC2AF1269F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11307E88-D967-4A1C-8ABA-787422E9203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66AD157A-6649-448D-BBFD-53E2AB507B3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DF1CACBE-D446-4E59-ADC5-C4E8F9FAB8E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a:extLst>
            <a:ext uri="{FF2B5EF4-FFF2-40B4-BE49-F238E27FC236}">
              <a16:creationId xmlns:a16="http://schemas.microsoft.com/office/drawing/2014/main" id="{4E86886A-B5E5-4F92-92F7-3B65393A4478}"/>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a:extLst>
            <a:ext uri="{FF2B5EF4-FFF2-40B4-BE49-F238E27FC236}">
              <a16:creationId xmlns:a16="http://schemas.microsoft.com/office/drawing/2014/main" id="{BBEF2A69-6CBC-45A0-8D11-1B8B290B2562}"/>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a:extLst>
            <a:ext uri="{FF2B5EF4-FFF2-40B4-BE49-F238E27FC236}">
              <a16:creationId xmlns:a16="http://schemas.microsoft.com/office/drawing/2014/main" id="{5A4E66AF-DCF9-4CAF-8B59-217ADE08BCAF}"/>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a:extLst>
            <a:ext uri="{FF2B5EF4-FFF2-40B4-BE49-F238E27FC236}">
              <a16:creationId xmlns:a16="http://schemas.microsoft.com/office/drawing/2014/main" id="{CF3CD970-48E1-41F6-97A7-85016A0A5BF9}"/>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a:extLst>
            <a:ext uri="{FF2B5EF4-FFF2-40B4-BE49-F238E27FC236}">
              <a16:creationId xmlns:a16="http://schemas.microsoft.com/office/drawing/2014/main" id="{E9566066-0172-4317-9AA4-399F8D75CB36}"/>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a:extLst>
            <a:ext uri="{FF2B5EF4-FFF2-40B4-BE49-F238E27FC236}">
              <a16:creationId xmlns:a16="http://schemas.microsoft.com/office/drawing/2014/main" id="{28A6652C-A1A0-45D5-AF7B-787468DA0F85}"/>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a:extLst>
            <a:ext uri="{FF2B5EF4-FFF2-40B4-BE49-F238E27FC236}">
              <a16:creationId xmlns:a16="http://schemas.microsoft.com/office/drawing/2014/main" id="{CC626402-A74C-4035-A961-8F5DBAFB73A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a:extLst>
            <a:ext uri="{FF2B5EF4-FFF2-40B4-BE49-F238E27FC236}">
              <a16:creationId xmlns:a16="http://schemas.microsoft.com/office/drawing/2014/main" id="{123FAEB7-3803-4855-AC1F-62045E289E22}"/>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9F8B7807-527B-4DA0-B815-4E393D03852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a:extLst>
            <a:ext uri="{FF2B5EF4-FFF2-40B4-BE49-F238E27FC236}">
              <a16:creationId xmlns:a16="http://schemas.microsoft.com/office/drawing/2014/main" id="{9557991B-6C3F-45E3-B0C8-D5E5F7EC214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id="{E74FB3AC-42C7-4A66-A262-D0221C70FF6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a:extLst>
            <a:ext uri="{FF2B5EF4-FFF2-40B4-BE49-F238E27FC236}">
              <a16:creationId xmlns:a16="http://schemas.microsoft.com/office/drawing/2014/main" id="{1E68DCC6-E706-4192-BA86-515D9540BFAA}"/>
            </a:ext>
          </a:extLst>
        </xdr:cNvPr>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a:extLst>
            <a:ext uri="{FF2B5EF4-FFF2-40B4-BE49-F238E27FC236}">
              <a16:creationId xmlns:a16="http://schemas.microsoft.com/office/drawing/2014/main" id="{5550BD59-D776-4DE2-9F54-56679AAFBD7C}"/>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a:extLst>
            <a:ext uri="{FF2B5EF4-FFF2-40B4-BE49-F238E27FC236}">
              <a16:creationId xmlns:a16="http://schemas.microsoft.com/office/drawing/2014/main" id="{C822D676-4E31-4D9D-BF3C-2AD1D137FCF4}"/>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a:extLst>
            <a:ext uri="{FF2B5EF4-FFF2-40B4-BE49-F238E27FC236}">
              <a16:creationId xmlns:a16="http://schemas.microsoft.com/office/drawing/2014/main" id="{852B41A9-5FA6-4A9F-9808-FF6B9E831728}"/>
            </a:ext>
          </a:extLst>
        </xdr:cNvPr>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a:extLst>
            <a:ext uri="{FF2B5EF4-FFF2-40B4-BE49-F238E27FC236}">
              <a16:creationId xmlns:a16="http://schemas.microsoft.com/office/drawing/2014/main" id="{51C48007-9CDD-425C-8C67-4635974B19B4}"/>
            </a:ext>
          </a:extLst>
        </xdr:cNvPr>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530" name="【学校施設】&#10;有形固定資産減価償却率平均値テキスト">
          <a:extLst>
            <a:ext uri="{FF2B5EF4-FFF2-40B4-BE49-F238E27FC236}">
              <a16:creationId xmlns:a16="http://schemas.microsoft.com/office/drawing/2014/main" id="{347C86BF-CF5A-4009-A4F9-96CF4850B68B}"/>
            </a:ext>
          </a:extLst>
        </xdr:cNvPr>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a:extLst>
            <a:ext uri="{FF2B5EF4-FFF2-40B4-BE49-F238E27FC236}">
              <a16:creationId xmlns:a16="http://schemas.microsoft.com/office/drawing/2014/main" id="{23C0A534-095B-44F0-95B3-2F5A53C13AF9}"/>
            </a:ext>
          </a:extLst>
        </xdr:cNvPr>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a:extLst>
            <a:ext uri="{FF2B5EF4-FFF2-40B4-BE49-F238E27FC236}">
              <a16:creationId xmlns:a16="http://schemas.microsoft.com/office/drawing/2014/main" id="{8E93D05E-774C-40D6-8DB0-CFEB184CB4BE}"/>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33" name="フローチャート: 判断 532">
          <a:extLst>
            <a:ext uri="{FF2B5EF4-FFF2-40B4-BE49-F238E27FC236}">
              <a16:creationId xmlns:a16="http://schemas.microsoft.com/office/drawing/2014/main" id="{4B0B3AE8-C189-4073-BD32-0BDD3CDAC7C7}"/>
            </a:ext>
          </a:extLst>
        </xdr:cNvPr>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a:extLst>
            <a:ext uri="{FF2B5EF4-FFF2-40B4-BE49-F238E27FC236}">
              <a16:creationId xmlns:a16="http://schemas.microsoft.com/office/drawing/2014/main" id="{CE04C5B0-AC66-4DE0-B531-880BE353BA96}"/>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5" name="フローチャート: 判断 534">
          <a:extLst>
            <a:ext uri="{FF2B5EF4-FFF2-40B4-BE49-F238E27FC236}">
              <a16:creationId xmlns:a16="http://schemas.microsoft.com/office/drawing/2014/main" id="{5F57C647-D49A-4F28-8CD4-9381B3FDD777}"/>
            </a:ext>
          </a:extLst>
        </xdr:cNvPr>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58E0E5F9-8C74-4F77-A530-AFDDFA46BD8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27EEDC93-5123-47F9-B7E6-B4688056C21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D8BD1393-A053-47A2-86F3-F05F1A9BA57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5E633B6E-FF6E-4CC0-85FE-4902435E4BF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BF8969F1-EAB2-425F-94A9-993342AB497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129794</xdr:rowOff>
    </xdr:from>
    <xdr:to>
      <xdr:col>85</xdr:col>
      <xdr:colOff>177800</xdr:colOff>
      <xdr:row>60</xdr:row>
      <xdr:rowOff>59944</xdr:rowOff>
    </xdr:to>
    <xdr:sp macro="" textlink="">
      <xdr:nvSpPr>
        <xdr:cNvPr id="541" name="楕円 540">
          <a:extLst>
            <a:ext uri="{FF2B5EF4-FFF2-40B4-BE49-F238E27FC236}">
              <a16:creationId xmlns:a16="http://schemas.microsoft.com/office/drawing/2014/main" id="{22128D92-5863-41A9-AC1D-9C694E3EE59B}"/>
            </a:ext>
          </a:extLst>
        </xdr:cNvPr>
        <xdr:cNvSpPr/>
      </xdr:nvSpPr>
      <xdr:spPr>
        <a:xfrm>
          <a:off x="162687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108221</xdr:rowOff>
    </xdr:from>
    <xdr:ext cx="405111" cy="259045"/>
    <xdr:sp macro="" textlink="">
      <xdr:nvSpPr>
        <xdr:cNvPr id="542" name="【学校施設】&#10;有形固定資産減価償却率該当値テキスト">
          <a:extLst>
            <a:ext uri="{FF2B5EF4-FFF2-40B4-BE49-F238E27FC236}">
              <a16:creationId xmlns:a16="http://schemas.microsoft.com/office/drawing/2014/main" id="{1EDDF6FC-BA17-4F25-B93F-4EE8E11F3AC9}"/>
            </a:ext>
          </a:extLst>
        </xdr:cNvPr>
        <xdr:cNvSpPr txBox="1"/>
      </xdr:nvSpPr>
      <xdr:spPr>
        <a:xfrm>
          <a:off x="16357600" y="1022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79502</xdr:rowOff>
    </xdr:from>
    <xdr:to>
      <xdr:col>81</xdr:col>
      <xdr:colOff>101600</xdr:colOff>
      <xdr:row>60</xdr:row>
      <xdr:rowOff>9652</xdr:rowOff>
    </xdr:to>
    <xdr:sp macro="" textlink="">
      <xdr:nvSpPr>
        <xdr:cNvPr id="543" name="楕円 542">
          <a:extLst>
            <a:ext uri="{FF2B5EF4-FFF2-40B4-BE49-F238E27FC236}">
              <a16:creationId xmlns:a16="http://schemas.microsoft.com/office/drawing/2014/main" id="{92CBA639-48C6-40B9-AF52-F2B7B5F6B6B9}"/>
            </a:ext>
          </a:extLst>
        </xdr:cNvPr>
        <xdr:cNvSpPr/>
      </xdr:nvSpPr>
      <xdr:spPr>
        <a:xfrm>
          <a:off x="15430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130302</xdr:rowOff>
    </xdr:from>
    <xdr:to>
      <xdr:col>85</xdr:col>
      <xdr:colOff>127000</xdr:colOff>
      <xdr:row>60</xdr:row>
      <xdr:rowOff>9144</xdr:rowOff>
    </xdr:to>
    <xdr:cxnSp macro="">
      <xdr:nvCxnSpPr>
        <xdr:cNvPr id="544" name="直線コネクタ 543">
          <a:extLst>
            <a:ext uri="{FF2B5EF4-FFF2-40B4-BE49-F238E27FC236}">
              <a16:creationId xmlns:a16="http://schemas.microsoft.com/office/drawing/2014/main" id="{4405ABF7-1D2E-44DE-A31A-BC1121E3F886}"/>
            </a:ext>
          </a:extLst>
        </xdr:cNvPr>
        <xdr:cNvCxnSpPr/>
      </xdr:nvCxnSpPr>
      <xdr:spPr>
        <a:xfrm>
          <a:off x="15481300" y="102458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31496</xdr:rowOff>
    </xdr:from>
    <xdr:to>
      <xdr:col>76</xdr:col>
      <xdr:colOff>165100</xdr:colOff>
      <xdr:row>59</xdr:row>
      <xdr:rowOff>133096</xdr:rowOff>
    </xdr:to>
    <xdr:sp macro="" textlink="">
      <xdr:nvSpPr>
        <xdr:cNvPr id="545" name="楕円 544">
          <a:extLst>
            <a:ext uri="{FF2B5EF4-FFF2-40B4-BE49-F238E27FC236}">
              <a16:creationId xmlns:a16="http://schemas.microsoft.com/office/drawing/2014/main" id="{0C935E52-9898-410B-A87E-E664C7F833F4}"/>
            </a:ext>
          </a:extLst>
        </xdr:cNvPr>
        <xdr:cNvSpPr/>
      </xdr:nvSpPr>
      <xdr:spPr>
        <a:xfrm>
          <a:off x="14541500" y="101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82296</xdr:rowOff>
    </xdr:from>
    <xdr:to>
      <xdr:col>81</xdr:col>
      <xdr:colOff>50800</xdr:colOff>
      <xdr:row>59</xdr:row>
      <xdr:rowOff>130302</xdr:rowOff>
    </xdr:to>
    <xdr:cxnSp macro="">
      <xdr:nvCxnSpPr>
        <xdr:cNvPr id="546" name="直線コネクタ 545">
          <a:extLst>
            <a:ext uri="{FF2B5EF4-FFF2-40B4-BE49-F238E27FC236}">
              <a16:creationId xmlns:a16="http://schemas.microsoft.com/office/drawing/2014/main" id="{03B84F01-9929-4AAA-8BD1-F752F97D3F42}"/>
            </a:ext>
          </a:extLst>
        </xdr:cNvPr>
        <xdr:cNvCxnSpPr/>
      </xdr:nvCxnSpPr>
      <xdr:spPr>
        <a:xfrm>
          <a:off x="14592300" y="1019784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152654</xdr:rowOff>
    </xdr:from>
    <xdr:to>
      <xdr:col>72</xdr:col>
      <xdr:colOff>38100</xdr:colOff>
      <xdr:row>59</xdr:row>
      <xdr:rowOff>82804</xdr:rowOff>
    </xdr:to>
    <xdr:sp macro="" textlink="">
      <xdr:nvSpPr>
        <xdr:cNvPr id="547" name="楕円 546">
          <a:extLst>
            <a:ext uri="{FF2B5EF4-FFF2-40B4-BE49-F238E27FC236}">
              <a16:creationId xmlns:a16="http://schemas.microsoft.com/office/drawing/2014/main" id="{8D7940B9-39E9-4FD8-A867-A66FC695502C}"/>
            </a:ext>
          </a:extLst>
        </xdr:cNvPr>
        <xdr:cNvSpPr/>
      </xdr:nvSpPr>
      <xdr:spPr>
        <a:xfrm>
          <a:off x="13652500" y="100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32004</xdr:rowOff>
    </xdr:from>
    <xdr:to>
      <xdr:col>76</xdr:col>
      <xdr:colOff>114300</xdr:colOff>
      <xdr:row>59</xdr:row>
      <xdr:rowOff>82296</xdr:rowOff>
    </xdr:to>
    <xdr:cxnSp macro="">
      <xdr:nvCxnSpPr>
        <xdr:cNvPr id="548" name="直線コネクタ 547">
          <a:extLst>
            <a:ext uri="{FF2B5EF4-FFF2-40B4-BE49-F238E27FC236}">
              <a16:creationId xmlns:a16="http://schemas.microsoft.com/office/drawing/2014/main" id="{E342B2FC-37C1-4BD0-9C56-074127D3E4C6}"/>
            </a:ext>
          </a:extLst>
        </xdr:cNvPr>
        <xdr:cNvCxnSpPr/>
      </xdr:nvCxnSpPr>
      <xdr:spPr>
        <a:xfrm>
          <a:off x="13703300" y="1014755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102362</xdr:rowOff>
    </xdr:from>
    <xdr:to>
      <xdr:col>67</xdr:col>
      <xdr:colOff>101600</xdr:colOff>
      <xdr:row>59</xdr:row>
      <xdr:rowOff>32512</xdr:rowOff>
    </xdr:to>
    <xdr:sp macro="" textlink="">
      <xdr:nvSpPr>
        <xdr:cNvPr id="549" name="楕円 548">
          <a:extLst>
            <a:ext uri="{FF2B5EF4-FFF2-40B4-BE49-F238E27FC236}">
              <a16:creationId xmlns:a16="http://schemas.microsoft.com/office/drawing/2014/main" id="{2A4CE79D-7D28-46F5-9DAA-A19D3C464157}"/>
            </a:ext>
          </a:extLst>
        </xdr:cNvPr>
        <xdr:cNvSpPr/>
      </xdr:nvSpPr>
      <xdr:spPr>
        <a:xfrm>
          <a:off x="12763500" y="100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153162</xdr:rowOff>
    </xdr:from>
    <xdr:to>
      <xdr:col>71</xdr:col>
      <xdr:colOff>177800</xdr:colOff>
      <xdr:row>59</xdr:row>
      <xdr:rowOff>32004</xdr:rowOff>
    </xdr:to>
    <xdr:cxnSp macro="">
      <xdr:nvCxnSpPr>
        <xdr:cNvPr id="550" name="直線コネクタ 549">
          <a:extLst>
            <a:ext uri="{FF2B5EF4-FFF2-40B4-BE49-F238E27FC236}">
              <a16:creationId xmlns:a16="http://schemas.microsoft.com/office/drawing/2014/main" id="{37EAC6F4-3A8C-4F9B-9321-18CC555297B7}"/>
            </a:ext>
          </a:extLst>
        </xdr:cNvPr>
        <xdr:cNvCxnSpPr/>
      </xdr:nvCxnSpPr>
      <xdr:spPr>
        <a:xfrm>
          <a:off x="12814300" y="1009726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1" name="n_1aveValue【学校施設】&#10;有形固定資産減価償却率">
          <a:extLst>
            <a:ext uri="{FF2B5EF4-FFF2-40B4-BE49-F238E27FC236}">
              <a16:creationId xmlns:a16="http://schemas.microsoft.com/office/drawing/2014/main" id="{E1AF1002-1B3C-4822-B903-ACA3A2766BB2}"/>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552" name="n_2aveValue【学校施設】&#10;有形固定資産減価償却率">
          <a:extLst>
            <a:ext uri="{FF2B5EF4-FFF2-40B4-BE49-F238E27FC236}">
              <a16:creationId xmlns:a16="http://schemas.microsoft.com/office/drawing/2014/main" id="{F3DE25FE-6135-4256-9CF6-67F1483B192E}"/>
            </a:ext>
          </a:extLst>
        </xdr:cNvPr>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553" name="n_3aveValue【学校施設】&#10;有形固定資産減価償却率">
          <a:extLst>
            <a:ext uri="{FF2B5EF4-FFF2-40B4-BE49-F238E27FC236}">
              <a16:creationId xmlns:a16="http://schemas.microsoft.com/office/drawing/2014/main" id="{D67DB85A-8F42-43C3-A4EA-E18D731B4AFB}"/>
            </a:ext>
          </a:extLst>
        </xdr:cNvPr>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554" name="n_4aveValue【学校施設】&#10;有形固定資産減価償却率">
          <a:extLst>
            <a:ext uri="{FF2B5EF4-FFF2-40B4-BE49-F238E27FC236}">
              <a16:creationId xmlns:a16="http://schemas.microsoft.com/office/drawing/2014/main" id="{9F143E40-741D-4464-A011-998730DD7FA1}"/>
            </a:ext>
          </a:extLst>
        </xdr:cNvPr>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779</xdr:rowOff>
    </xdr:from>
    <xdr:ext cx="405111" cy="259045"/>
    <xdr:sp macro="" textlink="">
      <xdr:nvSpPr>
        <xdr:cNvPr id="555" name="n_1mainValue【学校施設】&#10;有形固定資産減価償却率">
          <a:extLst>
            <a:ext uri="{FF2B5EF4-FFF2-40B4-BE49-F238E27FC236}">
              <a16:creationId xmlns:a16="http://schemas.microsoft.com/office/drawing/2014/main" id="{3484BFF5-BF74-4410-91A8-CEFA7C213B40}"/>
            </a:ext>
          </a:extLst>
        </xdr:cNvPr>
        <xdr:cNvSpPr txBox="1"/>
      </xdr:nvSpPr>
      <xdr:spPr>
        <a:xfrm>
          <a:off x="152660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124223</xdr:rowOff>
    </xdr:from>
    <xdr:ext cx="405111" cy="259045"/>
    <xdr:sp macro="" textlink="">
      <xdr:nvSpPr>
        <xdr:cNvPr id="556" name="n_2mainValue【学校施設】&#10;有形固定資産減価償却率">
          <a:extLst>
            <a:ext uri="{FF2B5EF4-FFF2-40B4-BE49-F238E27FC236}">
              <a16:creationId xmlns:a16="http://schemas.microsoft.com/office/drawing/2014/main" id="{A8B91A75-8AF9-46A2-A5BE-CD68AE6DB291}"/>
            </a:ext>
          </a:extLst>
        </xdr:cNvPr>
        <xdr:cNvSpPr txBox="1"/>
      </xdr:nvSpPr>
      <xdr:spPr>
        <a:xfrm>
          <a:off x="14389744" y="1023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73931</xdr:rowOff>
    </xdr:from>
    <xdr:ext cx="405111" cy="259045"/>
    <xdr:sp macro="" textlink="">
      <xdr:nvSpPr>
        <xdr:cNvPr id="557" name="n_3mainValue【学校施設】&#10;有形固定資産減価償却率">
          <a:extLst>
            <a:ext uri="{FF2B5EF4-FFF2-40B4-BE49-F238E27FC236}">
              <a16:creationId xmlns:a16="http://schemas.microsoft.com/office/drawing/2014/main" id="{932F7D6E-34FC-4BBC-98D8-F632649BE29B}"/>
            </a:ext>
          </a:extLst>
        </xdr:cNvPr>
        <xdr:cNvSpPr txBox="1"/>
      </xdr:nvSpPr>
      <xdr:spPr>
        <a:xfrm>
          <a:off x="13500744" y="1018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23639</xdr:rowOff>
    </xdr:from>
    <xdr:ext cx="405111" cy="259045"/>
    <xdr:sp macro="" textlink="">
      <xdr:nvSpPr>
        <xdr:cNvPr id="558" name="n_4mainValue【学校施設】&#10;有形固定資産減価償却率">
          <a:extLst>
            <a:ext uri="{FF2B5EF4-FFF2-40B4-BE49-F238E27FC236}">
              <a16:creationId xmlns:a16="http://schemas.microsoft.com/office/drawing/2014/main" id="{25174E21-4BE3-4A1C-B913-35B2005DF55F}"/>
            </a:ext>
          </a:extLst>
        </xdr:cNvPr>
        <xdr:cNvSpPr txBox="1"/>
      </xdr:nvSpPr>
      <xdr:spPr>
        <a:xfrm>
          <a:off x="12611744"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06FA1DA1-CFD1-45BC-BA48-19DDC4ACB05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2FBB8B16-8A15-42BF-8AB2-F8CBB1D9973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3C785EBF-C16D-437E-AFCE-8D9DE70E6D2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BEB02A18-A0F7-4D60-B2AB-C09CF9FDD57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4ECA5C1D-2EA2-4F3F-AA57-F08236F4AFE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8AB9EABE-FD7F-44B7-A1FD-F5237707D69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03E23AF5-BD29-43A6-B5A3-6BE176FAFD2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DE31D090-32DF-4EA0-9685-E5A7CBEDA7D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3735C76A-AE9E-4E59-B8CE-DC1908A7124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9B0F5AE1-0BD4-4380-A9C3-0BF04428499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a:extLst>
            <a:ext uri="{FF2B5EF4-FFF2-40B4-BE49-F238E27FC236}">
              <a16:creationId xmlns:a16="http://schemas.microsoft.com/office/drawing/2014/main" id="{CC9B07F3-57CC-4826-BC97-71C5FD13F2D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a:extLst>
            <a:ext uri="{FF2B5EF4-FFF2-40B4-BE49-F238E27FC236}">
              <a16:creationId xmlns:a16="http://schemas.microsoft.com/office/drawing/2014/main" id="{3673C497-51F2-49FA-9E6F-40D3F6DBF54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a:extLst>
            <a:ext uri="{FF2B5EF4-FFF2-40B4-BE49-F238E27FC236}">
              <a16:creationId xmlns:a16="http://schemas.microsoft.com/office/drawing/2014/main" id="{064831B1-A26D-477C-9528-F6670CA9E9B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a:extLst>
            <a:ext uri="{FF2B5EF4-FFF2-40B4-BE49-F238E27FC236}">
              <a16:creationId xmlns:a16="http://schemas.microsoft.com/office/drawing/2014/main" id="{9324B392-41A6-4348-82BB-809E6DF23C9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a:extLst>
            <a:ext uri="{FF2B5EF4-FFF2-40B4-BE49-F238E27FC236}">
              <a16:creationId xmlns:a16="http://schemas.microsoft.com/office/drawing/2014/main" id="{F6DEC2B0-EDA2-4992-90B2-B33162C74BC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a:extLst>
            <a:ext uri="{FF2B5EF4-FFF2-40B4-BE49-F238E27FC236}">
              <a16:creationId xmlns:a16="http://schemas.microsoft.com/office/drawing/2014/main" id="{500C618B-C5BC-40A8-B475-8BF166754B3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a:extLst>
            <a:ext uri="{FF2B5EF4-FFF2-40B4-BE49-F238E27FC236}">
              <a16:creationId xmlns:a16="http://schemas.microsoft.com/office/drawing/2014/main" id="{71905AF2-EECC-4B33-BA12-923295B7B07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a:extLst>
            <a:ext uri="{FF2B5EF4-FFF2-40B4-BE49-F238E27FC236}">
              <a16:creationId xmlns:a16="http://schemas.microsoft.com/office/drawing/2014/main" id="{BD809E6B-4BE7-4CEC-8453-1D342F74459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a:extLst>
            <a:ext uri="{FF2B5EF4-FFF2-40B4-BE49-F238E27FC236}">
              <a16:creationId xmlns:a16="http://schemas.microsoft.com/office/drawing/2014/main" id="{72ED898F-1E91-4109-B3E1-43D45BF591B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a:extLst>
            <a:ext uri="{FF2B5EF4-FFF2-40B4-BE49-F238E27FC236}">
              <a16:creationId xmlns:a16="http://schemas.microsoft.com/office/drawing/2014/main" id="{F09D4542-EB43-451E-A96F-88F40EDBEFE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a:extLst>
            <a:ext uri="{FF2B5EF4-FFF2-40B4-BE49-F238E27FC236}">
              <a16:creationId xmlns:a16="http://schemas.microsoft.com/office/drawing/2014/main" id="{D5D74851-DB80-4B88-8579-E92BD3BB44B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a:extLst>
            <a:ext uri="{FF2B5EF4-FFF2-40B4-BE49-F238E27FC236}">
              <a16:creationId xmlns:a16="http://schemas.microsoft.com/office/drawing/2014/main" id="{274782F0-2CDC-4979-8293-35640F26F9CD}"/>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FB8CEEEB-80EE-48E2-A4EB-42618D36004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BA5CB2C6-932E-4174-BF40-A4394F5DAC0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F8CDCB02-8570-4DC7-B578-DA4A36DE3EF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a:extLst>
            <a:ext uri="{FF2B5EF4-FFF2-40B4-BE49-F238E27FC236}">
              <a16:creationId xmlns:a16="http://schemas.microsoft.com/office/drawing/2014/main" id="{6EDD922F-E520-4940-BDD1-297520EE1D00}"/>
            </a:ext>
          </a:extLst>
        </xdr:cNvPr>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a:extLst>
            <a:ext uri="{FF2B5EF4-FFF2-40B4-BE49-F238E27FC236}">
              <a16:creationId xmlns:a16="http://schemas.microsoft.com/office/drawing/2014/main" id="{15067C91-7800-431E-9000-59FF4079A671}"/>
            </a:ext>
          </a:extLst>
        </xdr:cNvPr>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a:extLst>
            <a:ext uri="{FF2B5EF4-FFF2-40B4-BE49-F238E27FC236}">
              <a16:creationId xmlns:a16="http://schemas.microsoft.com/office/drawing/2014/main" id="{4DBB95BE-2A95-4988-9EF8-0262C70CC74D}"/>
            </a:ext>
          </a:extLst>
        </xdr:cNvPr>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a:extLst>
            <a:ext uri="{FF2B5EF4-FFF2-40B4-BE49-F238E27FC236}">
              <a16:creationId xmlns:a16="http://schemas.microsoft.com/office/drawing/2014/main" id="{6041F7D8-A830-4FCF-9966-9C4A28FEED1F}"/>
            </a:ext>
          </a:extLst>
        </xdr:cNvPr>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a:extLst>
            <a:ext uri="{FF2B5EF4-FFF2-40B4-BE49-F238E27FC236}">
              <a16:creationId xmlns:a16="http://schemas.microsoft.com/office/drawing/2014/main" id="{8AE4A7FF-5B0E-4016-897E-6D939DF413DB}"/>
            </a:ext>
          </a:extLst>
        </xdr:cNvPr>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589" name="【学校施設】&#10;一人当たり面積平均値テキスト">
          <a:extLst>
            <a:ext uri="{FF2B5EF4-FFF2-40B4-BE49-F238E27FC236}">
              <a16:creationId xmlns:a16="http://schemas.microsoft.com/office/drawing/2014/main" id="{35BC832C-0EFF-48FF-8CA3-20C7A69C0FE7}"/>
            </a:ext>
          </a:extLst>
        </xdr:cNvPr>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a:extLst>
            <a:ext uri="{FF2B5EF4-FFF2-40B4-BE49-F238E27FC236}">
              <a16:creationId xmlns:a16="http://schemas.microsoft.com/office/drawing/2014/main" id="{C21F0C82-0EB4-4078-952E-74EA82871F91}"/>
            </a:ext>
          </a:extLst>
        </xdr:cNvPr>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a:extLst>
            <a:ext uri="{FF2B5EF4-FFF2-40B4-BE49-F238E27FC236}">
              <a16:creationId xmlns:a16="http://schemas.microsoft.com/office/drawing/2014/main" id="{C1243589-7D22-4C06-9183-4EB1E6AA49DA}"/>
            </a:ext>
          </a:extLst>
        </xdr:cNvPr>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92" name="フローチャート: 判断 591">
          <a:extLst>
            <a:ext uri="{FF2B5EF4-FFF2-40B4-BE49-F238E27FC236}">
              <a16:creationId xmlns:a16="http://schemas.microsoft.com/office/drawing/2014/main" id="{F158E518-3117-4170-8F1A-4FCE694DCAFC}"/>
            </a:ext>
          </a:extLst>
        </xdr:cNvPr>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93" name="フローチャート: 判断 592">
          <a:extLst>
            <a:ext uri="{FF2B5EF4-FFF2-40B4-BE49-F238E27FC236}">
              <a16:creationId xmlns:a16="http://schemas.microsoft.com/office/drawing/2014/main" id="{7F20F39A-DB10-4B76-A98A-59607D590C96}"/>
            </a:ext>
          </a:extLst>
        </xdr:cNvPr>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94" name="フローチャート: 判断 593">
          <a:extLst>
            <a:ext uri="{FF2B5EF4-FFF2-40B4-BE49-F238E27FC236}">
              <a16:creationId xmlns:a16="http://schemas.microsoft.com/office/drawing/2014/main" id="{8C630E04-EE8E-44C0-BF00-4A4F081157DC}"/>
            </a:ext>
          </a:extLst>
        </xdr:cNvPr>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8EFB6278-8A82-4E0C-9AFD-E987A81993B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D19F4DCB-A8F9-4305-8C7F-1E316A1DF00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3925EE81-CC72-4839-9936-B95E5B09E56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71A09DC4-D8F8-47E8-BFD4-2B615E548CA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26035FE7-A5E4-4928-B01D-0A0CB935532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159838</xdr:rowOff>
    </xdr:from>
    <xdr:to>
      <xdr:col>116</xdr:col>
      <xdr:colOff>114300</xdr:colOff>
      <xdr:row>63</xdr:row>
      <xdr:rowOff>89988</xdr:rowOff>
    </xdr:to>
    <xdr:sp macro="" textlink="">
      <xdr:nvSpPr>
        <xdr:cNvPr id="600" name="楕円 599">
          <a:extLst>
            <a:ext uri="{FF2B5EF4-FFF2-40B4-BE49-F238E27FC236}">
              <a16:creationId xmlns:a16="http://schemas.microsoft.com/office/drawing/2014/main" id="{D37ADE02-2B7B-4F58-8796-DA9D57CD88A2}"/>
            </a:ext>
          </a:extLst>
        </xdr:cNvPr>
        <xdr:cNvSpPr/>
      </xdr:nvSpPr>
      <xdr:spPr>
        <a:xfrm>
          <a:off x="22110700" y="10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74765</xdr:rowOff>
    </xdr:from>
    <xdr:ext cx="469744" cy="259045"/>
    <xdr:sp macro="" textlink="">
      <xdr:nvSpPr>
        <xdr:cNvPr id="601" name="【学校施設】&#10;一人当たり面積該当値テキスト">
          <a:extLst>
            <a:ext uri="{FF2B5EF4-FFF2-40B4-BE49-F238E27FC236}">
              <a16:creationId xmlns:a16="http://schemas.microsoft.com/office/drawing/2014/main" id="{BD1DB25C-B4F1-48A2-B19E-3F13A3042C45}"/>
            </a:ext>
          </a:extLst>
        </xdr:cNvPr>
        <xdr:cNvSpPr txBox="1"/>
      </xdr:nvSpPr>
      <xdr:spPr>
        <a:xfrm>
          <a:off x="22199600" y="1070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1615</xdr:rowOff>
    </xdr:from>
    <xdr:to>
      <xdr:col>112</xdr:col>
      <xdr:colOff>38100</xdr:colOff>
      <xdr:row>63</xdr:row>
      <xdr:rowOff>103215</xdr:rowOff>
    </xdr:to>
    <xdr:sp macro="" textlink="">
      <xdr:nvSpPr>
        <xdr:cNvPr id="602" name="楕円 601">
          <a:extLst>
            <a:ext uri="{FF2B5EF4-FFF2-40B4-BE49-F238E27FC236}">
              <a16:creationId xmlns:a16="http://schemas.microsoft.com/office/drawing/2014/main" id="{D9AD31BD-DE79-430F-8F14-8DCC9E1EE724}"/>
            </a:ext>
          </a:extLst>
        </xdr:cNvPr>
        <xdr:cNvSpPr/>
      </xdr:nvSpPr>
      <xdr:spPr>
        <a:xfrm>
          <a:off x="21272500" y="1080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39188</xdr:rowOff>
    </xdr:from>
    <xdr:to>
      <xdr:col>116</xdr:col>
      <xdr:colOff>63500</xdr:colOff>
      <xdr:row>63</xdr:row>
      <xdr:rowOff>52415</xdr:rowOff>
    </xdr:to>
    <xdr:cxnSp macro="">
      <xdr:nvCxnSpPr>
        <xdr:cNvPr id="603" name="直線コネクタ 602">
          <a:extLst>
            <a:ext uri="{FF2B5EF4-FFF2-40B4-BE49-F238E27FC236}">
              <a16:creationId xmlns:a16="http://schemas.microsoft.com/office/drawing/2014/main" id="{B4E37169-FAF0-4E4E-88A5-9DC7306317CF}"/>
            </a:ext>
          </a:extLst>
        </xdr:cNvPr>
        <xdr:cNvCxnSpPr/>
      </xdr:nvCxnSpPr>
      <xdr:spPr>
        <a:xfrm flipV="1">
          <a:off x="21323300" y="10840538"/>
          <a:ext cx="838200" cy="1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12555</xdr:rowOff>
    </xdr:from>
    <xdr:to>
      <xdr:col>107</xdr:col>
      <xdr:colOff>101600</xdr:colOff>
      <xdr:row>63</xdr:row>
      <xdr:rowOff>114155</xdr:rowOff>
    </xdr:to>
    <xdr:sp macro="" textlink="">
      <xdr:nvSpPr>
        <xdr:cNvPr id="604" name="楕円 603">
          <a:extLst>
            <a:ext uri="{FF2B5EF4-FFF2-40B4-BE49-F238E27FC236}">
              <a16:creationId xmlns:a16="http://schemas.microsoft.com/office/drawing/2014/main" id="{CEB54920-F38C-4D4A-9B68-F1A4244CF5C2}"/>
            </a:ext>
          </a:extLst>
        </xdr:cNvPr>
        <xdr:cNvSpPr/>
      </xdr:nvSpPr>
      <xdr:spPr>
        <a:xfrm>
          <a:off x="20383500" y="108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52415</xdr:rowOff>
    </xdr:from>
    <xdr:to>
      <xdr:col>111</xdr:col>
      <xdr:colOff>177800</xdr:colOff>
      <xdr:row>63</xdr:row>
      <xdr:rowOff>63355</xdr:rowOff>
    </xdr:to>
    <xdr:cxnSp macro="">
      <xdr:nvCxnSpPr>
        <xdr:cNvPr id="605" name="直線コネクタ 604">
          <a:extLst>
            <a:ext uri="{FF2B5EF4-FFF2-40B4-BE49-F238E27FC236}">
              <a16:creationId xmlns:a16="http://schemas.microsoft.com/office/drawing/2014/main" id="{5DAC4D8A-0F92-4080-9F3A-6CA06DA32560}"/>
            </a:ext>
          </a:extLst>
        </xdr:cNvPr>
        <xdr:cNvCxnSpPr/>
      </xdr:nvCxnSpPr>
      <xdr:spPr>
        <a:xfrm flipV="1">
          <a:off x="20434300" y="10853765"/>
          <a:ext cx="8890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21862</xdr:rowOff>
    </xdr:from>
    <xdr:to>
      <xdr:col>102</xdr:col>
      <xdr:colOff>165100</xdr:colOff>
      <xdr:row>63</xdr:row>
      <xdr:rowOff>123462</xdr:rowOff>
    </xdr:to>
    <xdr:sp macro="" textlink="">
      <xdr:nvSpPr>
        <xdr:cNvPr id="606" name="楕円 605">
          <a:extLst>
            <a:ext uri="{FF2B5EF4-FFF2-40B4-BE49-F238E27FC236}">
              <a16:creationId xmlns:a16="http://schemas.microsoft.com/office/drawing/2014/main" id="{B16347C1-44BD-4D83-8576-5455DF38CC84}"/>
            </a:ext>
          </a:extLst>
        </xdr:cNvPr>
        <xdr:cNvSpPr/>
      </xdr:nvSpPr>
      <xdr:spPr>
        <a:xfrm>
          <a:off x="19494500" y="1082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63355</xdr:rowOff>
    </xdr:from>
    <xdr:to>
      <xdr:col>107</xdr:col>
      <xdr:colOff>50800</xdr:colOff>
      <xdr:row>63</xdr:row>
      <xdr:rowOff>72662</xdr:rowOff>
    </xdr:to>
    <xdr:cxnSp macro="">
      <xdr:nvCxnSpPr>
        <xdr:cNvPr id="607" name="直線コネクタ 606">
          <a:extLst>
            <a:ext uri="{FF2B5EF4-FFF2-40B4-BE49-F238E27FC236}">
              <a16:creationId xmlns:a16="http://schemas.microsoft.com/office/drawing/2014/main" id="{E4D13080-1471-4048-ABFC-79FC9FF88E08}"/>
            </a:ext>
          </a:extLst>
        </xdr:cNvPr>
        <xdr:cNvCxnSpPr/>
      </xdr:nvCxnSpPr>
      <xdr:spPr>
        <a:xfrm flipV="1">
          <a:off x="19545300" y="10864705"/>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29537</xdr:rowOff>
    </xdr:from>
    <xdr:to>
      <xdr:col>98</xdr:col>
      <xdr:colOff>38100</xdr:colOff>
      <xdr:row>63</xdr:row>
      <xdr:rowOff>131137</xdr:rowOff>
    </xdr:to>
    <xdr:sp macro="" textlink="">
      <xdr:nvSpPr>
        <xdr:cNvPr id="608" name="楕円 607">
          <a:extLst>
            <a:ext uri="{FF2B5EF4-FFF2-40B4-BE49-F238E27FC236}">
              <a16:creationId xmlns:a16="http://schemas.microsoft.com/office/drawing/2014/main" id="{1BAE26A9-EA9B-4213-8CD0-0DBEBF4ABA4A}"/>
            </a:ext>
          </a:extLst>
        </xdr:cNvPr>
        <xdr:cNvSpPr/>
      </xdr:nvSpPr>
      <xdr:spPr>
        <a:xfrm>
          <a:off x="18605500" y="1083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72662</xdr:rowOff>
    </xdr:from>
    <xdr:to>
      <xdr:col>102</xdr:col>
      <xdr:colOff>114300</xdr:colOff>
      <xdr:row>63</xdr:row>
      <xdr:rowOff>80337</xdr:rowOff>
    </xdr:to>
    <xdr:cxnSp macro="">
      <xdr:nvCxnSpPr>
        <xdr:cNvPr id="609" name="直線コネクタ 608">
          <a:extLst>
            <a:ext uri="{FF2B5EF4-FFF2-40B4-BE49-F238E27FC236}">
              <a16:creationId xmlns:a16="http://schemas.microsoft.com/office/drawing/2014/main" id="{F573EDCE-2FF8-42AD-BFD1-86F4DC39CB62}"/>
            </a:ext>
          </a:extLst>
        </xdr:cNvPr>
        <xdr:cNvCxnSpPr/>
      </xdr:nvCxnSpPr>
      <xdr:spPr>
        <a:xfrm flipV="1">
          <a:off x="18656300" y="10874012"/>
          <a:ext cx="889000" cy="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610" name="n_1aveValue【学校施設】&#10;一人当たり面積">
          <a:extLst>
            <a:ext uri="{FF2B5EF4-FFF2-40B4-BE49-F238E27FC236}">
              <a16:creationId xmlns:a16="http://schemas.microsoft.com/office/drawing/2014/main" id="{53A272F4-E72D-4205-A03B-8B831BCE0943}"/>
            </a:ext>
          </a:extLst>
        </xdr:cNvPr>
        <xdr:cNvSpPr txBox="1"/>
      </xdr:nvSpPr>
      <xdr:spPr>
        <a:xfrm>
          <a:off x="210757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611" name="n_2aveValue【学校施設】&#10;一人当たり面積">
          <a:extLst>
            <a:ext uri="{FF2B5EF4-FFF2-40B4-BE49-F238E27FC236}">
              <a16:creationId xmlns:a16="http://schemas.microsoft.com/office/drawing/2014/main" id="{8A716EED-4DAB-4DE9-909C-2926DCE340C4}"/>
            </a:ext>
          </a:extLst>
        </xdr:cNvPr>
        <xdr:cNvSpPr txBox="1"/>
      </xdr:nvSpPr>
      <xdr:spPr>
        <a:xfrm>
          <a:off x="20199427" y="1045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612" name="n_3aveValue【学校施設】&#10;一人当たり面積">
          <a:extLst>
            <a:ext uri="{FF2B5EF4-FFF2-40B4-BE49-F238E27FC236}">
              <a16:creationId xmlns:a16="http://schemas.microsoft.com/office/drawing/2014/main" id="{366CB890-8927-4334-AEED-23598A9D3802}"/>
            </a:ext>
          </a:extLst>
        </xdr:cNvPr>
        <xdr:cNvSpPr txBox="1"/>
      </xdr:nvSpPr>
      <xdr:spPr>
        <a:xfrm>
          <a:off x="19310427" y="104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613" name="n_4aveValue【学校施設】&#10;一人当たり面積">
          <a:extLst>
            <a:ext uri="{FF2B5EF4-FFF2-40B4-BE49-F238E27FC236}">
              <a16:creationId xmlns:a16="http://schemas.microsoft.com/office/drawing/2014/main" id="{30F649E8-ED81-4730-B52E-A4E651EE2F70}"/>
            </a:ext>
          </a:extLst>
        </xdr:cNvPr>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94342</xdr:rowOff>
    </xdr:from>
    <xdr:ext cx="469744" cy="259045"/>
    <xdr:sp macro="" textlink="">
      <xdr:nvSpPr>
        <xdr:cNvPr id="614" name="n_1mainValue【学校施設】&#10;一人当たり面積">
          <a:extLst>
            <a:ext uri="{FF2B5EF4-FFF2-40B4-BE49-F238E27FC236}">
              <a16:creationId xmlns:a16="http://schemas.microsoft.com/office/drawing/2014/main" id="{75CAD252-1C3E-41A1-A524-91743777B819}"/>
            </a:ext>
          </a:extLst>
        </xdr:cNvPr>
        <xdr:cNvSpPr txBox="1"/>
      </xdr:nvSpPr>
      <xdr:spPr>
        <a:xfrm>
          <a:off x="21075727" y="1089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105282</xdr:rowOff>
    </xdr:from>
    <xdr:ext cx="469744" cy="259045"/>
    <xdr:sp macro="" textlink="">
      <xdr:nvSpPr>
        <xdr:cNvPr id="615" name="n_2mainValue【学校施設】&#10;一人当たり面積">
          <a:extLst>
            <a:ext uri="{FF2B5EF4-FFF2-40B4-BE49-F238E27FC236}">
              <a16:creationId xmlns:a16="http://schemas.microsoft.com/office/drawing/2014/main" id="{54BB02D5-2C56-43E0-94CC-CEF96DA1C9A4}"/>
            </a:ext>
          </a:extLst>
        </xdr:cNvPr>
        <xdr:cNvSpPr txBox="1"/>
      </xdr:nvSpPr>
      <xdr:spPr>
        <a:xfrm>
          <a:off x="20199427" y="109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114589</xdr:rowOff>
    </xdr:from>
    <xdr:ext cx="469744" cy="259045"/>
    <xdr:sp macro="" textlink="">
      <xdr:nvSpPr>
        <xdr:cNvPr id="616" name="n_3mainValue【学校施設】&#10;一人当たり面積">
          <a:extLst>
            <a:ext uri="{FF2B5EF4-FFF2-40B4-BE49-F238E27FC236}">
              <a16:creationId xmlns:a16="http://schemas.microsoft.com/office/drawing/2014/main" id="{68E42C45-F3F2-4DC4-82CD-5CA5D4E074C0}"/>
            </a:ext>
          </a:extLst>
        </xdr:cNvPr>
        <xdr:cNvSpPr txBox="1"/>
      </xdr:nvSpPr>
      <xdr:spPr>
        <a:xfrm>
          <a:off x="19310427" y="1091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122264</xdr:rowOff>
    </xdr:from>
    <xdr:ext cx="469744" cy="259045"/>
    <xdr:sp macro="" textlink="">
      <xdr:nvSpPr>
        <xdr:cNvPr id="617" name="n_4mainValue【学校施設】&#10;一人当たり面積">
          <a:extLst>
            <a:ext uri="{FF2B5EF4-FFF2-40B4-BE49-F238E27FC236}">
              <a16:creationId xmlns:a16="http://schemas.microsoft.com/office/drawing/2014/main" id="{B1C9C3F5-DAF5-464B-953E-19CBD7E75461}"/>
            </a:ext>
          </a:extLst>
        </xdr:cNvPr>
        <xdr:cNvSpPr txBox="1"/>
      </xdr:nvSpPr>
      <xdr:spPr>
        <a:xfrm>
          <a:off x="18421427" y="1092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5F61C07D-9B27-446C-AAA0-A3CE669E33E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8EEAEC6D-D738-40FA-AF9F-2898EE2BE8A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DD288D63-6DD5-481C-92DF-C2E7C37853E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C1FB1849-521C-45E7-8FED-5D93814CCB4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15684165-BF62-43B7-BD6A-9A4E92F980D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DABFE9E1-F1FE-4B48-B7BB-799D1ADD540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531DE09C-E6AE-4608-B890-268022A5CA0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D4FF666F-FCBE-4C00-A563-435C1A5180C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985090BF-CA4C-4046-AFF5-8607E6CED7D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CAA1F41B-21D4-4565-A077-B89E299CF7E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23028C97-A285-4A0B-8310-C9C32FE5F08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FE6572A9-0769-4268-87C5-819F2D3AFBA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340DBEDC-17AE-430B-9A0D-898433C4C38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D03194D8-F9DE-46B5-BCF8-3E0B120797A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AD8C13AC-054F-4025-B4D3-33D7F24EFD3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92C54A16-64C9-4A7C-8B62-EE3D3E53CC4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A2C3A11A-E5E8-4E3A-9C1D-9F4A6D0B48F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363A2020-92D5-4705-B14E-837FB7B9F6E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20A3704F-BD0E-44AB-AF3B-49CFDC9AA1D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71E5D0FF-F0A0-4A76-B65F-E576F8B235B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D6F6F14B-92B5-4FC2-A002-691318A7D23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4B5E7B41-DA82-4C16-94BD-23F034CF724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2F702279-07E8-4098-AF0A-9CA1AF1B061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D7BAA1D4-C0FB-46EE-8CF3-02E95B0E378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82F30C70-9323-4498-82B0-FEA6DF6C9A8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2659C68F-4F1A-4455-AB5A-06D8C97860F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E8484E17-FA9A-420C-8546-CC273E336F5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7DAB97F1-FE10-448E-BCF6-F96FA618D38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7ADB2246-D4DE-4095-ABAC-3DD45D1ABD7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CC92A4B0-C98D-4472-B21C-BBA9DD94BFB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9B66F7EB-9E02-44B2-B4E8-E65538959B1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B4DD1DBB-9074-45D5-8DC8-6A27B8CF9B1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5322C199-92D3-4A13-989A-2783EC1E9C4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8383FC3E-81BE-458A-95B9-C8431501B4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2860FD95-E3B0-466D-B4C7-0814F95FE1F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C0743DB9-37D3-4A82-8C87-614445FE2D6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03D36313-3DE2-442C-BB23-7CB385B1B3B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CAECF5D1-E4D4-4E68-84DF-D34C62DBDB7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CC25284A-0FBE-4304-88C4-C7649DB0FB87}"/>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844FAE1D-94DE-44C6-BAAC-02F243CC9DA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658" name="直線コネクタ 657">
          <a:extLst>
            <a:ext uri="{FF2B5EF4-FFF2-40B4-BE49-F238E27FC236}">
              <a16:creationId xmlns:a16="http://schemas.microsoft.com/office/drawing/2014/main" id="{F5C0F13C-C0BE-451B-AADD-907D87D3A2E9}"/>
            </a:ext>
          </a:extLst>
        </xdr:cNvPr>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a:extLst>
            <a:ext uri="{FF2B5EF4-FFF2-40B4-BE49-F238E27FC236}">
              <a16:creationId xmlns:a16="http://schemas.microsoft.com/office/drawing/2014/main" id="{C2737027-7DDA-403F-A1D3-61A9B9F140D4}"/>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a:extLst>
            <a:ext uri="{FF2B5EF4-FFF2-40B4-BE49-F238E27FC236}">
              <a16:creationId xmlns:a16="http://schemas.microsoft.com/office/drawing/2014/main" id="{4A4F1F14-5EE2-473C-9763-0BE96F77309F}"/>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661" name="【公民館】&#10;有形固定資産減価償却率最大値テキスト">
          <a:extLst>
            <a:ext uri="{FF2B5EF4-FFF2-40B4-BE49-F238E27FC236}">
              <a16:creationId xmlns:a16="http://schemas.microsoft.com/office/drawing/2014/main" id="{3B859080-7791-4552-A0A6-5862B93DF3A0}"/>
            </a:ext>
          </a:extLst>
        </xdr:cNvPr>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662" name="直線コネクタ 661">
          <a:extLst>
            <a:ext uri="{FF2B5EF4-FFF2-40B4-BE49-F238E27FC236}">
              <a16:creationId xmlns:a16="http://schemas.microsoft.com/office/drawing/2014/main" id="{7C3C266A-EA90-45AE-B848-70E0F5DEB357}"/>
            </a:ext>
          </a:extLst>
        </xdr:cNvPr>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663" name="【公民館】&#10;有形固定資産減価償却率平均値テキスト">
          <a:extLst>
            <a:ext uri="{FF2B5EF4-FFF2-40B4-BE49-F238E27FC236}">
              <a16:creationId xmlns:a16="http://schemas.microsoft.com/office/drawing/2014/main" id="{BFF7536F-D8EB-4DCB-A8DC-638A7C9BB60C}"/>
            </a:ext>
          </a:extLst>
        </xdr:cNvPr>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664" name="フローチャート: 判断 663">
          <a:extLst>
            <a:ext uri="{FF2B5EF4-FFF2-40B4-BE49-F238E27FC236}">
              <a16:creationId xmlns:a16="http://schemas.microsoft.com/office/drawing/2014/main" id="{225BCA73-7EF0-40EF-B362-65045F8C2133}"/>
            </a:ext>
          </a:extLst>
        </xdr:cNvPr>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665" name="フローチャート: 判断 664">
          <a:extLst>
            <a:ext uri="{FF2B5EF4-FFF2-40B4-BE49-F238E27FC236}">
              <a16:creationId xmlns:a16="http://schemas.microsoft.com/office/drawing/2014/main" id="{029E22E8-8708-42FE-9930-CC5A069E480A}"/>
            </a:ext>
          </a:extLst>
        </xdr:cNvPr>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666" name="フローチャート: 判断 665">
          <a:extLst>
            <a:ext uri="{FF2B5EF4-FFF2-40B4-BE49-F238E27FC236}">
              <a16:creationId xmlns:a16="http://schemas.microsoft.com/office/drawing/2014/main" id="{A4997AB7-E7B9-405F-91AB-D8984B692DA2}"/>
            </a:ext>
          </a:extLst>
        </xdr:cNvPr>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667" name="フローチャート: 判断 666">
          <a:extLst>
            <a:ext uri="{FF2B5EF4-FFF2-40B4-BE49-F238E27FC236}">
              <a16:creationId xmlns:a16="http://schemas.microsoft.com/office/drawing/2014/main" id="{6F795F52-7748-4EA8-9BD8-0CB65EB53B2C}"/>
            </a:ext>
          </a:extLst>
        </xdr:cNvPr>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668" name="フローチャート: 判断 667">
          <a:extLst>
            <a:ext uri="{FF2B5EF4-FFF2-40B4-BE49-F238E27FC236}">
              <a16:creationId xmlns:a16="http://schemas.microsoft.com/office/drawing/2014/main" id="{AC602E83-30F8-464C-9B93-FF9070B98E4E}"/>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34C7028D-0DBA-4DB1-A15F-6A01E2ECD94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4313A7B1-C410-441A-ADCD-AA890219E88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BE66D673-54C4-4B0B-9D14-C4BB9EFEB73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7EF831BB-3153-4999-AAC4-63584E8CDAE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50BC9DB1-C84A-4EF3-BBC9-0025BE21599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674" name="楕円 673">
          <a:extLst>
            <a:ext uri="{FF2B5EF4-FFF2-40B4-BE49-F238E27FC236}">
              <a16:creationId xmlns:a16="http://schemas.microsoft.com/office/drawing/2014/main" id="{D70C2854-FC8A-4042-8A47-D1051528F552}"/>
            </a:ext>
          </a:extLst>
        </xdr:cNvPr>
        <xdr:cNvSpPr/>
      </xdr:nvSpPr>
      <xdr:spPr>
        <a:xfrm>
          <a:off x="16268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675" name="【公民館】&#10;有形固定資産減価償却率該当値テキスト">
          <a:extLst>
            <a:ext uri="{FF2B5EF4-FFF2-40B4-BE49-F238E27FC236}">
              <a16:creationId xmlns:a16="http://schemas.microsoft.com/office/drawing/2014/main" id="{7FED4BA9-D08C-4962-BCDD-FFFC6B4CFE52}"/>
            </a:ext>
          </a:extLst>
        </xdr:cNvPr>
        <xdr:cNvSpPr txBox="1"/>
      </xdr:nvSpPr>
      <xdr:spPr>
        <a:xfrm>
          <a:off x="16357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676" name="楕円 675">
          <a:extLst>
            <a:ext uri="{FF2B5EF4-FFF2-40B4-BE49-F238E27FC236}">
              <a16:creationId xmlns:a16="http://schemas.microsoft.com/office/drawing/2014/main" id="{533CDE7A-3002-4B8F-98F9-9817DCD94089}"/>
            </a:ext>
          </a:extLst>
        </xdr:cNvPr>
        <xdr:cNvSpPr/>
      </xdr:nvSpPr>
      <xdr:spPr>
        <a:xfrm>
          <a:off x="15430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152400</xdr:rowOff>
    </xdr:from>
    <xdr:to>
      <xdr:col>85</xdr:col>
      <xdr:colOff>127000</xdr:colOff>
      <xdr:row>108</xdr:row>
      <xdr:rowOff>152400</xdr:rowOff>
    </xdr:to>
    <xdr:cxnSp macro="">
      <xdr:nvCxnSpPr>
        <xdr:cNvPr id="677" name="直線コネクタ 676">
          <a:extLst>
            <a:ext uri="{FF2B5EF4-FFF2-40B4-BE49-F238E27FC236}">
              <a16:creationId xmlns:a16="http://schemas.microsoft.com/office/drawing/2014/main" id="{F3023595-CD97-48AF-A370-1D6D37541591}"/>
            </a:ext>
          </a:extLst>
        </xdr:cNvPr>
        <xdr:cNvCxnSpPr/>
      </xdr:nvCxnSpPr>
      <xdr:spPr>
        <a:xfrm>
          <a:off x="15481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101600</xdr:rowOff>
    </xdr:from>
    <xdr:to>
      <xdr:col>76</xdr:col>
      <xdr:colOff>165100</xdr:colOff>
      <xdr:row>109</xdr:row>
      <xdr:rowOff>31750</xdr:rowOff>
    </xdr:to>
    <xdr:sp macro="" textlink="">
      <xdr:nvSpPr>
        <xdr:cNvPr id="678" name="楕円 677">
          <a:extLst>
            <a:ext uri="{FF2B5EF4-FFF2-40B4-BE49-F238E27FC236}">
              <a16:creationId xmlns:a16="http://schemas.microsoft.com/office/drawing/2014/main" id="{A1B0E93D-A0D3-416F-A321-1279E9831D6D}"/>
            </a:ext>
          </a:extLst>
        </xdr:cNvPr>
        <xdr:cNvSpPr/>
      </xdr:nvSpPr>
      <xdr:spPr>
        <a:xfrm>
          <a:off x="14541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152400</xdr:rowOff>
    </xdr:from>
    <xdr:to>
      <xdr:col>81</xdr:col>
      <xdr:colOff>50800</xdr:colOff>
      <xdr:row>108</xdr:row>
      <xdr:rowOff>152400</xdr:rowOff>
    </xdr:to>
    <xdr:cxnSp macro="">
      <xdr:nvCxnSpPr>
        <xdr:cNvPr id="679" name="直線コネクタ 678">
          <a:extLst>
            <a:ext uri="{FF2B5EF4-FFF2-40B4-BE49-F238E27FC236}">
              <a16:creationId xmlns:a16="http://schemas.microsoft.com/office/drawing/2014/main" id="{6A18BF0C-D4B1-4847-ABEE-ED2C61423E9E}"/>
            </a:ext>
          </a:extLst>
        </xdr:cNvPr>
        <xdr:cNvCxnSpPr/>
      </xdr:nvCxnSpPr>
      <xdr:spPr>
        <a:xfrm>
          <a:off x="14592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82550</xdr:rowOff>
    </xdr:from>
    <xdr:to>
      <xdr:col>72</xdr:col>
      <xdr:colOff>38100</xdr:colOff>
      <xdr:row>109</xdr:row>
      <xdr:rowOff>12700</xdr:rowOff>
    </xdr:to>
    <xdr:sp macro="" textlink="">
      <xdr:nvSpPr>
        <xdr:cNvPr id="680" name="楕円 679">
          <a:extLst>
            <a:ext uri="{FF2B5EF4-FFF2-40B4-BE49-F238E27FC236}">
              <a16:creationId xmlns:a16="http://schemas.microsoft.com/office/drawing/2014/main" id="{B0E43024-8A2B-465B-AB46-5D3FA2B0C035}"/>
            </a:ext>
          </a:extLst>
        </xdr:cNvPr>
        <xdr:cNvSpPr/>
      </xdr:nvSpPr>
      <xdr:spPr>
        <a:xfrm>
          <a:off x="13652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133350</xdr:rowOff>
    </xdr:from>
    <xdr:to>
      <xdr:col>76</xdr:col>
      <xdr:colOff>114300</xdr:colOff>
      <xdr:row>108</xdr:row>
      <xdr:rowOff>152400</xdr:rowOff>
    </xdr:to>
    <xdr:cxnSp macro="">
      <xdr:nvCxnSpPr>
        <xdr:cNvPr id="681" name="直線コネクタ 680">
          <a:extLst>
            <a:ext uri="{FF2B5EF4-FFF2-40B4-BE49-F238E27FC236}">
              <a16:creationId xmlns:a16="http://schemas.microsoft.com/office/drawing/2014/main" id="{1501C9F6-79A4-4656-9894-A9996B936568}"/>
            </a:ext>
          </a:extLst>
        </xdr:cNvPr>
        <xdr:cNvCxnSpPr/>
      </xdr:nvCxnSpPr>
      <xdr:spPr>
        <a:xfrm>
          <a:off x="13703300" y="18649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40639</xdr:rowOff>
    </xdr:from>
    <xdr:to>
      <xdr:col>67</xdr:col>
      <xdr:colOff>101600</xdr:colOff>
      <xdr:row>108</xdr:row>
      <xdr:rowOff>142239</xdr:rowOff>
    </xdr:to>
    <xdr:sp macro="" textlink="">
      <xdr:nvSpPr>
        <xdr:cNvPr id="682" name="楕円 681">
          <a:extLst>
            <a:ext uri="{FF2B5EF4-FFF2-40B4-BE49-F238E27FC236}">
              <a16:creationId xmlns:a16="http://schemas.microsoft.com/office/drawing/2014/main" id="{179A4D65-37C7-4D29-AC94-0BAA22DC091E}"/>
            </a:ext>
          </a:extLst>
        </xdr:cNvPr>
        <xdr:cNvSpPr/>
      </xdr:nvSpPr>
      <xdr:spPr>
        <a:xfrm>
          <a:off x="12763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91439</xdr:rowOff>
    </xdr:from>
    <xdr:to>
      <xdr:col>71</xdr:col>
      <xdr:colOff>177800</xdr:colOff>
      <xdr:row>108</xdr:row>
      <xdr:rowOff>133350</xdr:rowOff>
    </xdr:to>
    <xdr:cxnSp macro="">
      <xdr:nvCxnSpPr>
        <xdr:cNvPr id="683" name="直線コネクタ 682">
          <a:extLst>
            <a:ext uri="{FF2B5EF4-FFF2-40B4-BE49-F238E27FC236}">
              <a16:creationId xmlns:a16="http://schemas.microsoft.com/office/drawing/2014/main" id="{88F68D2C-0996-458D-AEE6-F70F0BF6C48F}"/>
            </a:ext>
          </a:extLst>
        </xdr:cNvPr>
        <xdr:cNvCxnSpPr/>
      </xdr:nvCxnSpPr>
      <xdr:spPr>
        <a:xfrm>
          <a:off x="12814300" y="186080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684" name="n_1aveValue【公民館】&#10;有形固定資産減価償却率">
          <a:extLst>
            <a:ext uri="{FF2B5EF4-FFF2-40B4-BE49-F238E27FC236}">
              <a16:creationId xmlns:a16="http://schemas.microsoft.com/office/drawing/2014/main" id="{D21B5F3C-4272-4344-BFE8-F492DBAF0AC0}"/>
            </a:ext>
          </a:extLst>
        </xdr:cNvPr>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685" name="n_2aveValue【公民館】&#10;有形固定資産減価償却率">
          <a:extLst>
            <a:ext uri="{FF2B5EF4-FFF2-40B4-BE49-F238E27FC236}">
              <a16:creationId xmlns:a16="http://schemas.microsoft.com/office/drawing/2014/main" id="{67B4CD02-9FA2-4913-A251-67AC76311A8A}"/>
            </a:ext>
          </a:extLst>
        </xdr:cNvPr>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686" name="n_3aveValue【公民館】&#10;有形固定資産減価償却率">
          <a:extLst>
            <a:ext uri="{FF2B5EF4-FFF2-40B4-BE49-F238E27FC236}">
              <a16:creationId xmlns:a16="http://schemas.microsoft.com/office/drawing/2014/main" id="{A023F08C-DB5B-4A32-A341-E9DB5318C010}"/>
            </a:ext>
          </a:extLst>
        </xdr:cNvPr>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687" name="n_4aveValue【公民館】&#10;有形固定資産減価償却率">
          <a:extLst>
            <a:ext uri="{FF2B5EF4-FFF2-40B4-BE49-F238E27FC236}">
              <a16:creationId xmlns:a16="http://schemas.microsoft.com/office/drawing/2014/main" id="{BDF47186-30CB-4106-BC88-017769C4EBD7}"/>
            </a:ext>
          </a:extLst>
        </xdr:cNvPr>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22877</xdr:rowOff>
    </xdr:from>
    <xdr:ext cx="469744" cy="259045"/>
    <xdr:sp macro="" textlink="">
      <xdr:nvSpPr>
        <xdr:cNvPr id="688" name="n_1mainValue【公民館】&#10;有形固定資産減価償却率">
          <a:extLst>
            <a:ext uri="{FF2B5EF4-FFF2-40B4-BE49-F238E27FC236}">
              <a16:creationId xmlns:a16="http://schemas.microsoft.com/office/drawing/2014/main" id="{0B180058-E27A-493C-A01F-D625BA09F27D}"/>
            </a:ext>
          </a:extLst>
        </xdr:cNvPr>
        <xdr:cNvSpPr txBox="1"/>
      </xdr:nvSpPr>
      <xdr:spPr>
        <a:xfrm>
          <a:off x="15233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22877</xdr:rowOff>
    </xdr:from>
    <xdr:ext cx="469744" cy="259045"/>
    <xdr:sp macro="" textlink="">
      <xdr:nvSpPr>
        <xdr:cNvPr id="689" name="n_2mainValue【公民館】&#10;有形固定資産減価償却率">
          <a:extLst>
            <a:ext uri="{FF2B5EF4-FFF2-40B4-BE49-F238E27FC236}">
              <a16:creationId xmlns:a16="http://schemas.microsoft.com/office/drawing/2014/main" id="{31638BC7-A0BA-4E74-8DAB-CE28FD0E566D}"/>
            </a:ext>
          </a:extLst>
        </xdr:cNvPr>
        <xdr:cNvSpPr txBox="1"/>
      </xdr:nvSpPr>
      <xdr:spPr>
        <a:xfrm>
          <a:off x="14357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3827</xdr:rowOff>
    </xdr:from>
    <xdr:ext cx="405111" cy="259045"/>
    <xdr:sp macro="" textlink="">
      <xdr:nvSpPr>
        <xdr:cNvPr id="690" name="n_3mainValue【公民館】&#10;有形固定資産減価償却率">
          <a:extLst>
            <a:ext uri="{FF2B5EF4-FFF2-40B4-BE49-F238E27FC236}">
              <a16:creationId xmlns:a16="http://schemas.microsoft.com/office/drawing/2014/main" id="{E52F0773-53E0-411A-BDDB-696BE5560FFF}"/>
            </a:ext>
          </a:extLst>
        </xdr:cNvPr>
        <xdr:cNvSpPr txBox="1"/>
      </xdr:nvSpPr>
      <xdr:spPr>
        <a:xfrm>
          <a:off x="13500744"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133366</xdr:rowOff>
    </xdr:from>
    <xdr:ext cx="405111" cy="259045"/>
    <xdr:sp macro="" textlink="">
      <xdr:nvSpPr>
        <xdr:cNvPr id="691" name="n_4mainValue【公民館】&#10;有形固定資産減価償却率">
          <a:extLst>
            <a:ext uri="{FF2B5EF4-FFF2-40B4-BE49-F238E27FC236}">
              <a16:creationId xmlns:a16="http://schemas.microsoft.com/office/drawing/2014/main" id="{21591F1E-99DB-4807-950C-3769F4116E21}"/>
            </a:ext>
          </a:extLst>
        </xdr:cNvPr>
        <xdr:cNvSpPr txBox="1"/>
      </xdr:nvSpPr>
      <xdr:spPr>
        <a:xfrm>
          <a:off x="12611744"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165EA695-BDE5-4ECE-9F6E-D508A1962AB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86444745-874B-4AD1-B493-89E02A754A6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5F89BBED-D74C-4128-9B08-20F52821D9B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AAE9438B-0D32-4FB9-ABFE-A5C99F90D24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99A6770D-AD5E-456B-86B6-C30DF965FA0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974C9003-AFEB-46BD-9969-5BD68B1038F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72328561-BA9B-4E91-9852-CD7745C2D21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3D66559A-0E55-4064-89DA-E3AE37FE62D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7DBD679C-807D-4470-A59C-8EBBCC2968D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480494DB-DE20-4F6D-8E52-88867E0B02B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a:extLst>
            <a:ext uri="{FF2B5EF4-FFF2-40B4-BE49-F238E27FC236}">
              <a16:creationId xmlns:a16="http://schemas.microsoft.com/office/drawing/2014/main" id="{30BFA87D-9A74-4937-891B-91A831D71FF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a:extLst>
            <a:ext uri="{FF2B5EF4-FFF2-40B4-BE49-F238E27FC236}">
              <a16:creationId xmlns:a16="http://schemas.microsoft.com/office/drawing/2014/main" id="{6C268923-0948-4CB1-B5DD-625F9F18722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a:extLst>
            <a:ext uri="{FF2B5EF4-FFF2-40B4-BE49-F238E27FC236}">
              <a16:creationId xmlns:a16="http://schemas.microsoft.com/office/drawing/2014/main" id="{94D6CDC4-F129-439B-B36C-28041909266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a:extLst>
            <a:ext uri="{FF2B5EF4-FFF2-40B4-BE49-F238E27FC236}">
              <a16:creationId xmlns:a16="http://schemas.microsoft.com/office/drawing/2014/main" id="{4DA25E26-CDF2-42F6-A685-0AC77AE7C2F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a:extLst>
            <a:ext uri="{FF2B5EF4-FFF2-40B4-BE49-F238E27FC236}">
              <a16:creationId xmlns:a16="http://schemas.microsoft.com/office/drawing/2014/main" id="{DC77F564-703F-4EB8-BD5F-B1DC3141D02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a:extLst>
            <a:ext uri="{FF2B5EF4-FFF2-40B4-BE49-F238E27FC236}">
              <a16:creationId xmlns:a16="http://schemas.microsoft.com/office/drawing/2014/main" id="{871F1A38-4BA7-4EF8-9D68-040D0899251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a:extLst>
            <a:ext uri="{FF2B5EF4-FFF2-40B4-BE49-F238E27FC236}">
              <a16:creationId xmlns:a16="http://schemas.microsoft.com/office/drawing/2014/main" id="{5B523399-1681-4C68-8266-020BFB4E38D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a:extLst>
            <a:ext uri="{FF2B5EF4-FFF2-40B4-BE49-F238E27FC236}">
              <a16:creationId xmlns:a16="http://schemas.microsoft.com/office/drawing/2014/main" id="{74E716A0-A0B8-4ED1-830F-0F2DA8C39C7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a:extLst>
            <a:ext uri="{FF2B5EF4-FFF2-40B4-BE49-F238E27FC236}">
              <a16:creationId xmlns:a16="http://schemas.microsoft.com/office/drawing/2014/main" id="{D8C1B935-70CC-42DC-9666-B8D25E9A6D3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a:extLst>
            <a:ext uri="{FF2B5EF4-FFF2-40B4-BE49-F238E27FC236}">
              <a16:creationId xmlns:a16="http://schemas.microsoft.com/office/drawing/2014/main" id="{0E3E2E88-7201-480C-81D2-B0347F9F72B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a:extLst>
            <a:ext uri="{FF2B5EF4-FFF2-40B4-BE49-F238E27FC236}">
              <a16:creationId xmlns:a16="http://schemas.microsoft.com/office/drawing/2014/main" id="{FCB86A25-4DB9-4B82-9774-4E080E395B4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a:extLst>
            <a:ext uri="{FF2B5EF4-FFF2-40B4-BE49-F238E27FC236}">
              <a16:creationId xmlns:a16="http://schemas.microsoft.com/office/drawing/2014/main" id="{99F10DCE-F6C5-4DC9-B8F0-9AE99DE2659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109C13EA-6FB7-425E-9AF2-5F946A76ECA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CFF41683-25A3-4482-9F93-91B3CC3FC5B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5CAB17DD-496B-426E-9E91-FCACA0F3C86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717" name="直線コネクタ 716">
          <a:extLst>
            <a:ext uri="{FF2B5EF4-FFF2-40B4-BE49-F238E27FC236}">
              <a16:creationId xmlns:a16="http://schemas.microsoft.com/office/drawing/2014/main" id="{8B4A68D1-BBA9-4EE8-8EF3-E179B50554B8}"/>
            </a:ext>
          </a:extLst>
        </xdr:cNvPr>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18" name="【公民館】&#10;一人当たり面積最小値テキスト">
          <a:extLst>
            <a:ext uri="{FF2B5EF4-FFF2-40B4-BE49-F238E27FC236}">
              <a16:creationId xmlns:a16="http://schemas.microsoft.com/office/drawing/2014/main" id="{1B7A2227-0A01-4F0B-9525-BE3053EC0D71}"/>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19" name="直線コネクタ 718">
          <a:extLst>
            <a:ext uri="{FF2B5EF4-FFF2-40B4-BE49-F238E27FC236}">
              <a16:creationId xmlns:a16="http://schemas.microsoft.com/office/drawing/2014/main" id="{E95EBA81-28BA-47AC-B99E-A89ED5686BAB}"/>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720" name="【公民館】&#10;一人当たり面積最大値テキスト">
          <a:extLst>
            <a:ext uri="{FF2B5EF4-FFF2-40B4-BE49-F238E27FC236}">
              <a16:creationId xmlns:a16="http://schemas.microsoft.com/office/drawing/2014/main" id="{AC59234C-692C-45F9-BDD5-628AD91D2019}"/>
            </a:ext>
          </a:extLst>
        </xdr:cNvPr>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721" name="直線コネクタ 720">
          <a:extLst>
            <a:ext uri="{FF2B5EF4-FFF2-40B4-BE49-F238E27FC236}">
              <a16:creationId xmlns:a16="http://schemas.microsoft.com/office/drawing/2014/main" id="{F38B48AD-9243-402E-AC4D-35F11A8D4CDC}"/>
            </a:ext>
          </a:extLst>
        </xdr:cNvPr>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722" name="【公民館】&#10;一人当たり面積平均値テキスト">
          <a:extLst>
            <a:ext uri="{FF2B5EF4-FFF2-40B4-BE49-F238E27FC236}">
              <a16:creationId xmlns:a16="http://schemas.microsoft.com/office/drawing/2014/main" id="{2F76522B-6999-415B-9CC9-51D6A4B97551}"/>
            </a:ext>
          </a:extLst>
        </xdr:cNvPr>
        <xdr:cNvSpPr txBox="1"/>
      </xdr:nvSpPr>
      <xdr:spPr>
        <a:xfrm>
          <a:off x="2219960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723" name="フローチャート: 判断 722">
          <a:extLst>
            <a:ext uri="{FF2B5EF4-FFF2-40B4-BE49-F238E27FC236}">
              <a16:creationId xmlns:a16="http://schemas.microsoft.com/office/drawing/2014/main" id="{81C36BA2-F540-4076-A05A-170398254562}"/>
            </a:ext>
          </a:extLst>
        </xdr:cNvPr>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724" name="フローチャート: 判断 723">
          <a:extLst>
            <a:ext uri="{FF2B5EF4-FFF2-40B4-BE49-F238E27FC236}">
              <a16:creationId xmlns:a16="http://schemas.microsoft.com/office/drawing/2014/main" id="{07EA2BA0-E9A5-46BC-A5BE-5F52587083DC}"/>
            </a:ext>
          </a:extLst>
        </xdr:cNvPr>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725" name="フローチャート: 判断 724">
          <a:extLst>
            <a:ext uri="{FF2B5EF4-FFF2-40B4-BE49-F238E27FC236}">
              <a16:creationId xmlns:a16="http://schemas.microsoft.com/office/drawing/2014/main" id="{104AC4C3-4789-406C-85C1-27092DE57F9E}"/>
            </a:ext>
          </a:extLst>
        </xdr:cNvPr>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726" name="フローチャート: 判断 725">
          <a:extLst>
            <a:ext uri="{FF2B5EF4-FFF2-40B4-BE49-F238E27FC236}">
              <a16:creationId xmlns:a16="http://schemas.microsoft.com/office/drawing/2014/main" id="{38A23646-ED66-4EE9-A8DB-E2B0EAD49707}"/>
            </a:ext>
          </a:extLst>
        </xdr:cNvPr>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727" name="フローチャート: 判断 726">
          <a:extLst>
            <a:ext uri="{FF2B5EF4-FFF2-40B4-BE49-F238E27FC236}">
              <a16:creationId xmlns:a16="http://schemas.microsoft.com/office/drawing/2014/main" id="{FE441CA9-08E3-4E0F-95BA-7270418B632C}"/>
            </a:ext>
          </a:extLst>
        </xdr:cNvPr>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C3255729-507A-494A-84BD-98FAF190B49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681F8E4B-9CEB-49B6-8141-370FFD8DCAF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EF7F0721-C754-43B7-B869-04478EF493C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93B9093C-5E63-4E33-8B70-01B1C9CE708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7BB44538-C393-44F0-86CF-13A241AC747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71120</xdr:rowOff>
    </xdr:from>
    <xdr:to>
      <xdr:col>116</xdr:col>
      <xdr:colOff>114300</xdr:colOff>
      <xdr:row>109</xdr:row>
      <xdr:rowOff>1270</xdr:rowOff>
    </xdr:to>
    <xdr:sp macro="" textlink="">
      <xdr:nvSpPr>
        <xdr:cNvPr id="733" name="楕円 732">
          <a:extLst>
            <a:ext uri="{FF2B5EF4-FFF2-40B4-BE49-F238E27FC236}">
              <a16:creationId xmlns:a16="http://schemas.microsoft.com/office/drawing/2014/main" id="{0A63DF45-AE35-4690-8FE2-E5F7B2E78F1C}"/>
            </a:ext>
          </a:extLst>
        </xdr:cNvPr>
        <xdr:cNvSpPr/>
      </xdr:nvSpPr>
      <xdr:spPr>
        <a:xfrm>
          <a:off x="221107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157497</xdr:rowOff>
    </xdr:from>
    <xdr:ext cx="469744" cy="259045"/>
    <xdr:sp macro="" textlink="">
      <xdr:nvSpPr>
        <xdr:cNvPr id="734" name="【公民館】&#10;一人当たり面積該当値テキスト">
          <a:extLst>
            <a:ext uri="{FF2B5EF4-FFF2-40B4-BE49-F238E27FC236}">
              <a16:creationId xmlns:a16="http://schemas.microsoft.com/office/drawing/2014/main" id="{770A2219-B348-4ED3-9F51-EABCC4175E2A}"/>
            </a:ext>
          </a:extLst>
        </xdr:cNvPr>
        <xdr:cNvSpPr txBox="1"/>
      </xdr:nvSpPr>
      <xdr:spPr>
        <a:xfrm>
          <a:off x="22199600" y="1850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75474</xdr:rowOff>
    </xdr:from>
    <xdr:to>
      <xdr:col>112</xdr:col>
      <xdr:colOff>38100</xdr:colOff>
      <xdr:row>109</xdr:row>
      <xdr:rowOff>5624</xdr:rowOff>
    </xdr:to>
    <xdr:sp macro="" textlink="">
      <xdr:nvSpPr>
        <xdr:cNvPr id="735" name="楕円 734">
          <a:extLst>
            <a:ext uri="{FF2B5EF4-FFF2-40B4-BE49-F238E27FC236}">
              <a16:creationId xmlns:a16="http://schemas.microsoft.com/office/drawing/2014/main" id="{FE44E3F8-F508-408B-AC70-3DC338657ED6}"/>
            </a:ext>
          </a:extLst>
        </xdr:cNvPr>
        <xdr:cNvSpPr/>
      </xdr:nvSpPr>
      <xdr:spPr>
        <a:xfrm>
          <a:off x="21272500" y="1859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121920</xdr:rowOff>
    </xdr:from>
    <xdr:to>
      <xdr:col>116</xdr:col>
      <xdr:colOff>63500</xdr:colOff>
      <xdr:row>108</xdr:row>
      <xdr:rowOff>126274</xdr:rowOff>
    </xdr:to>
    <xdr:cxnSp macro="">
      <xdr:nvCxnSpPr>
        <xdr:cNvPr id="736" name="直線コネクタ 735">
          <a:extLst>
            <a:ext uri="{FF2B5EF4-FFF2-40B4-BE49-F238E27FC236}">
              <a16:creationId xmlns:a16="http://schemas.microsoft.com/office/drawing/2014/main" id="{B8494A6C-D4D5-4FF6-8DEA-9D0884D098E2}"/>
            </a:ext>
          </a:extLst>
        </xdr:cNvPr>
        <xdr:cNvCxnSpPr/>
      </xdr:nvCxnSpPr>
      <xdr:spPr>
        <a:xfrm flipV="1">
          <a:off x="21323300" y="18638520"/>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78739</xdr:rowOff>
    </xdr:from>
    <xdr:to>
      <xdr:col>107</xdr:col>
      <xdr:colOff>101600</xdr:colOff>
      <xdr:row>109</xdr:row>
      <xdr:rowOff>8889</xdr:rowOff>
    </xdr:to>
    <xdr:sp macro="" textlink="">
      <xdr:nvSpPr>
        <xdr:cNvPr id="737" name="楕円 736">
          <a:extLst>
            <a:ext uri="{FF2B5EF4-FFF2-40B4-BE49-F238E27FC236}">
              <a16:creationId xmlns:a16="http://schemas.microsoft.com/office/drawing/2014/main" id="{1475F310-C96D-4C36-8E84-CB90107F1E15}"/>
            </a:ext>
          </a:extLst>
        </xdr:cNvPr>
        <xdr:cNvSpPr/>
      </xdr:nvSpPr>
      <xdr:spPr>
        <a:xfrm>
          <a:off x="203835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126274</xdr:rowOff>
    </xdr:from>
    <xdr:to>
      <xdr:col>111</xdr:col>
      <xdr:colOff>177800</xdr:colOff>
      <xdr:row>108</xdr:row>
      <xdr:rowOff>129539</xdr:rowOff>
    </xdr:to>
    <xdr:cxnSp macro="">
      <xdr:nvCxnSpPr>
        <xdr:cNvPr id="738" name="直線コネクタ 737">
          <a:extLst>
            <a:ext uri="{FF2B5EF4-FFF2-40B4-BE49-F238E27FC236}">
              <a16:creationId xmlns:a16="http://schemas.microsoft.com/office/drawing/2014/main" id="{0537084E-502F-4CBA-9B1C-864AB6398A0F}"/>
            </a:ext>
          </a:extLst>
        </xdr:cNvPr>
        <xdr:cNvCxnSpPr/>
      </xdr:nvCxnSpPr>
      <xdr:spPr>
        <a:xfrm flipV="1">
          <a:off x="20434300" y="186428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82006</xdr:rowOff>
    </xdr:from>
    <xdr:to>
      <xdr:col>102</xdr:col>
      <xdr:colOff>165100</xdr:colOff>
      <xdr:row>109</xdr:row>
      <xdr:rowOff>12156</xdr:rowOff>
    </xdr:to>
    <xdr:sp macro="" textlink="">
      <xdr:nvSpPr>
        <xdr:cNvPr id="739" name="楕円 738">
          <a:extLst>
            <a:ext uri="{FF2B5EF4-FFF2-40B4-BE49-F238E27FC236}">
              <a16:creationId xmlns:a16="http://schemas.microsoft.com/office/drawing/2014/main" id="{3671F9BE-C931-4469-B467-5109A5A15256}"/>
            </a:ext>
          </a:extLst>
        </xdr:cNvPr>
        <xdr:cNvSpPr/>
      </xdr:nvSpPr>
      <xdr:spPr>
        <a:xfrm>
          <a:off x="19494500" y="185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129539</xdr:rowOff>
    </xdr:from>
    <xdr:to>
      <xdr:col>107</xdr:col>
      <xdr:colOff>50800</xdr:colOff>
      <xdr:row>108</xdr:row>
      <xdr:rowOff>132806</xdr:rowOff>
    </xdr:to>
    <xdr:cxnSp macro="">
      <xdr:nvCxnSpPr>
        <xdr:cNvPr id="740" name="直線コネクタ 739">
          <a:extLst>
            <a:ext uri="{FF2B5EF4-FFF2-40B4-BE49-F238E27FC236}">
              <a16:creationId xmlns:a16="http://schemas.microsoft.com/office/drawing/2014/main" id="{9842E657-C04B-4479-B4A7-5BF0BFB221C2}"/>
            </a:ext>
          </a:extLst>
        </xdr:cNvPr>
        <xdr:cNvCxnSpPr/>
      </xdr:nvCxnSpPr>
      <xdr:spPr>
        <a:xfrm flipV="1">
          <a:off x="19545300" y="186461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84182</xdr:rowOff>
    </xdr:from>
    <xdr:to>
      <xdr:col>98</xdr:col>
      <xdr:colOff>38100</xdr:colOff>
      <xdr:row>109</xdr:row>
      <xdr:rowOff>14332</xdr:rowOff>
    </xdr:to>
    <xdr:sp macro="" textlink="">
      <xdr:nvSpPr>
        <xdr:cNvPr id="741" name="楕円 740">
          <a:extLst>
            <a:ext uri="{FF2B5EF4-FFF2-40B4-BE49-F238E27FC236}">
              <a16:creationId xmlns:a16="http://schemas.microsoft.com/office/drawing/2014/main" id="{372D600D-AE5C-41DC-81B7-F24AEAC50D41}"/>
            </a:ext>
          </a:extLst>
        </xdr:cNvPr>
        <xdr:cNvSpPr/>
      </xdr:nvSpPr>
      <xdr:spPr>
        <a:xfrm>
          <a:off x="186055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132806</xdr:rowOff>
    </xdr:from>
    <xdr:to>
      <xdr:col>102</xdr:col>
      <xdr:colOff>114300</xdr:colOff>
      <xdr:row>108</xdr:row>
      <xdr:rowOff>134982</xdr:rowOff>
    </xdr:to>
    <xdr:cxnSp macro="">
      <xdr:nvCxnSpPr>
        <xdr:cNvPr id="742" name="直線コネクタ 741">
          <a:extLst>
            <a:ext uri="{FF2B5EF4-FFF2-40B4-BE49-F238E27FC236}">
              <a16:creationId xmlns:a16="http://schemas.microsoft.com/office/drawing/2014/main" id="{7A561322-E0F9-4FA0-97F2-0C2B89160633}"/>
            </a:ext>
          </a:extLst>
        </xdr:cNvPr>
        <xdr:cNvCxnSpPr/>
      </xdr:nvCxnSpPr>
      <xdr:spPr>
        <a:xfrm flipV="1">
          <a:off x="18656300" y="18649406"/>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43378</xdr:rowOff>
    </xdr:from>
    <xdr:ext cx="469744" cy="259045"/>
    <xdr:sp macro="" textlink="">
      <xdr:nvSpPr>
        <xdr:cNvPr id="743" name="n_1aveValue【公民館】&#10;一人当たり面積">
          <a:extLst>
            <a:ext uri="{FF2B5EF4-FFF2-40B4-BE49-F238E27FC236}">
              <a16:creationId xmlns:a16="http://schemas.microsoft.com/office/drawing/2014/main" id="{47D03E94-3999-47C2-873B-4BB06BB04ECA}"/>
            </a:ext>
          </a:extLst>
        </xdr:cNvPr>
        <xdr:cNvSpPr txBox="1"/>
      </xdr:nvSpPr>
      <xdr:spPr>
        <a:xfrm>
          <a:off x="210757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37935</xdr:rowOff>
    </xdr:from>
    <xdr:ext cx="469744" cy="259045"/>
    <xdr:sp macro="" textlink="">
      <xdr:nvSpPr>
        <xdr:cNvPr id="744" name="n_2aveValue【公民館】&#10;一人当たり面積">
          <a:extLst>
            <a:ext uri="{FF2B5EF4-FFF2-40B4-BE49-F238E27FC236}">
              <a16:creationId xmlns:a16="http://schemas.microsoft.com/office/drawing/2014/main" id="{090DE7B4-DD5B-49B5-9520-24E9BD8355D9}"/>
            </a:ext>
          </a:extLst>
        </xdr:cNvPr>
        <xdr:cNvSpPr txBox="1"/>
      </xdr:nvSpPr>
      <xdr:spPr>
        <a:xfrm>
          <a:off x="20199427" y="182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745" name="n_3aveValue【公民館】&#10;一人当たり面積">
          <a:extLst>
            <a:ext uri="{FF2B5EF4-FFF2-40B4-BE49-F238E27FC236}">
              <a16:creationId xmlns:a16="http://schemas.microsoft.com/office/drawing/2014/main" id="{5192EA35-E974-405D-98E2-17CD85AD4518}"/>
            </a:ext>
          </a:extLst>
        </xdr:cNvPr>
        <xdr:cNvSpPr txBox="1"/>
      </xdr:nvSpPr>
      <xdr:spPr>
        <a:xfrm>
          <a:off x="193104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746" name="n_4aveValue【公民館】&#10;一人当たり面積">
          <a:extLst>
            <a:ext uri="{FF2B5EF4-FFF2-40B4-BE49-F238E27FC236}">
              <a16:creationId xmlns:a16="http://schemas.microsoft.com/office/drawing/2014/main" id="{01EF47B0-F6D4-4900-818A-8676FCA066EB}"/>
            </a:ext>
          </a:extLst>
        </xdr:cNvPr>
        <xdr:cNvSpPr txBox="1"/>
      </xdr:nvSpPr>
      <xdr:spPr>
        <a:xfrm>
          <a:off x="184214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168201</xdr:rowOff>
    </xdr:from>
    <xdr:ext cx="469744" cy="259045"/>
    <xdr:sp macro="" textlink="">
      <xdr:nvSpPr>
        <xdr:cNvPr id="747" name="n_1mainValue【公民館】&#10;一人当たり面積">
          <a:extLst>
            <a:ext uri="{FF2B5EF4-FFF2-40B4-BE49-F238E27FC236}">
              <a16:creationId xmlns:a16="http://schemas.microsoft.com/office/drawing/2014/main" id="{205DE25F-DF76-4A6A-8527-A054C8AB93B1}"/>
            </a:ext>
          </a:extLst>
        </xdr:cNvPr>
        <xdr:cNvSpPr txBox="1"/>
      </xdr:nvSpPr>
      <xdr:spPr>
        <a:xfrm>
          <a:off x="21075727"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16</xdr:rowOff>
    </xdr:from>
    <xdr:ext cx="469744" cy="259045"/>
    <xdr:sp macro="" textlink="">
      <xdr:nvSpPr>
        <xdr:cNvPr id="748" name="n_2mainValue【公民館】&#10;一人当たり面積">
          <a:extLst>
            <a:ext uri="{FF2B5EF4-FFF2-40B4-BE49-F238E27FC236}">
              <a16:creationId xmlns:a16="http://schemas.microsoft.com/office/drawing/2014/main" id="{ECA3DE31-37C9-4462-BB49-EC8B03A93F1F}"/>
            </a:ext>
          </a:extLst>
        </xdr:cNvPr>
        <xdr:cNvSpPr txBox="1"/>
      </xdr:nvSpPr>
      <xdr:spPr>
        <a:xfrm>
          <a:off x="20199427"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3283</xdr:rowOff>
    </xdr:from>
    <xdr:ext cx="469744" cy="259045"/>
    <xdr:sp macro="" textlink="">
      <xdr:nvSpPr>
        <xdr:cNvPr id="749" name="n_3mainValue【公民館】&#10;一人当たり面積">
          <a:extLst>
            <a:ext uri="{FF2B5EF4-FFF2-40B4-BE49-F238E27FC236}">
              <a16:creationId xmlns:a16="http://schemas.microsoft.com/office/drawing/2014/main" id="{87C74CC8-B3A0-454D-BC7A-EEF066F807C9}"/>
            </a:ext>
          </a:extLst>
        </xdr:cNvPr>
        <xdr:cNvSpPr txBox="1"/>
      </xdr:nvSpPr>
      <xdr:spPr>
        <a:xfrm>
          <a:off x="19310427"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5459</xdr:rowOff>
    </xdr:from>
    <xdr:ext cx="469744" cy="259045"/>
    <xdr:sp macro="" textlink="">
      <xdr:nvSpPr>
        <xdr:cNvPr id="750" name="n_4mainValue【公民館】&#10;一人当たり面積">
          <a:extLst>
            <a:ext uri="{FF2B5EF4-FFF2-40B4-BE49-F238E27FC236}">
              <a16:creationId xmlns:a16="http://schemas.microsoft.com/office/drawing/2014/main" id="{27B32F34-8465-4D5B-B133-94A4BE4F4ED4}"/>
            </a:ext>
          </a:extLst>
        </xdr:cNvPr>
        <xdr:cNvSpPr txBox="1"/>
      </xdr:nvSpPr>
      <xdr:spPr>
        <a:xfrm>
          <a:off x="18421427" y="1869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8D8BC823-B1CD-4D7A-AEC1-B72F7B5624F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8F11CB85-12C4-408C-ADA2-0A3CDBF3991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5DAC77D1-239D-4ABF-96E3-93E6DC150B7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本市は類似団体と比較して有形固定資産減価償却率が高い傾向である。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有形固定資産減価償却率が高くなっている要因の施設は昭和に建設されている建物であるため、類似団体よりも償却率が上回っている。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ただし、橋梁・トンネルや認定こども園・幼稚園・保育所など財政再生計画に基づき、長寿命化や建設工事を実施しているため、類似団体よりも償却率が下回っているものもある。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また、本市は公営住宅の管理戸数が多い一方で、人口は減少しているため、公営住宅の一人当たりの面積も類似団体より大きく上回っている。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財政再生計画に基づき、普通建設事業など地域再生への取り組みの為、真に必要な事業以外は実施しないこととし、引き続き財政再生計画を着実に進行する。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E112090-B0B1-46B4-9B01-566DE20A606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EFEF776-CFCE-4A63-8105-3B5FF300816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B0A0BD0-83C4-4973-901A-7D3B4C23026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9270132-1DC1-4FDE-A3E0-F056F25AFE2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北海道夕張市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56139EC-5D66-4E5F-A467-E3D59974E7F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4CEF990-6D33-40B3-84EC-2D13D03B68B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A9535FF-D462-4D86-B1AF-CEEA3B98C02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CFB4C60-237E-4673-835E-5E1BC952FCC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8AED130-CF69-4186-A5FE-332C2CB2D68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7C8DFA3-BCA7-4653-BC51-9B00A020EF3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7,055
7,032
763.07
11,727,241
10,924,802
645,583
4,978,369
24,642,691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FC7F821-101C-45D9-9955-995C685F9A3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B4F8F5A-95C3-4A86-83ED-BB0F35B6545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EB3FF31-C016-4E0E-9F5A-113D92879A5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68.3
274.0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2C12897-841C-485A-ADD0-6075FC8EF6B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BE03575-41C1-4F5F-9DBD-58044015858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C8B967C-8202-411A-BCEE-31E46B47245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49CC089-0B85-4DE9-A9EE-3050DC36BB5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47955E7-ED6E-4882-9741-590A6A5B58D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E0DC5F4-6572-41C9-A3C6-54D358F450D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DDD09D0-A313-4DB5-B28F-ACA7FE594F0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2C291F8-706B-42A4-88B0-C3578408C57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E2C719C-29C0-4534-890F-F53ED35DD04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CADAC9F-C450-414B-9371-043CB614EE1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AA79F80-112B-410C-8C61-21BED3AFC3A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FAE1432-89A7-4D44-9ACC-6271B0E0CAD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5BF805E-FBD2-46C6-A1B4-3DE663530C1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6444C93-A047-42E5-91CC-BFDD2345B8B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002E131-DD7D-4AB6-A323-4D16B75A3EE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46155E2-B876-4028-86CC-2F6A47D0E4E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2082E51-EA68-4668-AEF5-73CFFCC1048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C4BD52E-1BAA-4F95-84CB-B32ED47ED81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F97DD3B-56B5-4ABE-A18B-57FE13574A6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699A1D9-2042-4EA1-80CA-A98B083DD54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9BA6F41-DB3E-4F3B-98BA-A974518AF1A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83C2ED4-FC1A-40A1-910D-84487D7D12B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5D993D7-B01D-43C2-BE96-593FED23CAD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41317CF-7B38-488B-8BD3-F2DC368E66E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E8FD6C3-36F2-4F48-B71E-88698B2B88B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14B9D5C-359B-4B73-AFC9-40C1551CD539}"/>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8A4A31D9-5AB1-4625-B841-F85E86BB72A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F8971359-B3E4-4B89-9FFE-3DEAC57D866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CCD8C71-F21A-4794-974C-3935DE7C50D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776293AD-D2F3-4034-8C74-9661099A061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5D6ABC6-1FA1-49FF-B967-3E2541D5C5E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5884C2F6-429F-4960-9D2D-FF72E99F3C2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7CBEE7E1-BD27-4B19-9042-4E4B5414D93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2E0C40AD-2D69-4DD4-9963-A63679A2C52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02F8804-C9A7-4164-9776-BA7352F4808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3B15F32-60A9-4CD1-864B-CE01104E85D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3152B85-4994-46D0-940D-9652B89EFC7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6B4EAED-48B9-4D88-B978-1417AB7A659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5CB6C4C-F202-43E5-A0DA-A92C50D7C87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9D94243C-ADE9-4778-9B86-CEF41B2E884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E0D8A57-8396-4857-8EAA-A91A30AF41F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156DBAE-397D-4E36-B755-BBDE8403B25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6F23007D-916E-4FDB-AF8E-2F5E2126751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6C47C0A1-BF25-497F-86B8-C80A9825502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DDDD98BA-FE98-436F-B69F-1917FF46E19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8BC4EEED-AA6C-4017-A8A9-1706AABDB97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9495222C-E2DD-4821-90DE-71CE8B318C0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211BACC5-9B6E-4DBC-907D-9FC9CC1EA60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928A5BA3-367D-4D9A-A918-57CE4384F2D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700BFC0B-7C4A-4A5D-8A28-3D90849AEDC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5DC539E3-3933-4A99-A8B3-1D96F233DCC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6DA9B6D6-DFE9-4BA7-A01A-A2DB8BE7EB0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3B1E1B2D-8D78-4A06-9AA6-425D8141792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DFCFAE8B-C3C2-4542-88BD-8747F9168DA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1271668-DBA0-40F6-A280-98B0565B8D3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12912C69-7AC8-4ECE-B84B-5FFD79530B6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DE9AFD49-FB55-4111-A8B5-DD6FC0158F6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B7C8DEAE-AC17-48C3-918F-95B62ED10FC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3C9E1301-139D-4036-BFF1-DDAEEEC0A70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88E0D1B4-DED4-4624-8B48-DDEBB1C27BF9}"/>
            </a:ext>
          </a:extLst>
        </xdr:cNvPr>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4B4F1A1C-24F8-4807-BF46-93B9419B4402}"/>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67E7D26D-EE5E-46ED-8191-C3D2EDCA02B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FBEABE0D-7D6A-481B-8B60-CB9CC4774F60}"/>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78" name="直線コネクタ 77">
          <a:extLst>
            <a:ext uri="{FF2B5EF4-FFF2-40B4-BE49-F238E27FC236}">
              <a16:creationId xmlns:a16="http://schemas.microsoft.com/office/drawing/2014/main" id="{E55E5091-1A02-4D1C-862C-8B83ACA1C2B1}"/>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26B91AED-8A00-400F-A583-B2D632B93883}"/>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80" name="フローチャート: 判断 79">
          <a:extLst>
            <a:ext uri="{FF2B5EF4-FFF2-40B4-BE49-F238E27FC236}">
              <a16:creationId xmlns:a16="http://schemas.microsoft.com/office/drawing/2014/main" id="{ACB9E353-FD79-4CEF-BEE0-80BADE73CE13}"/>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a:extLst>
            <a:ext uri="{FF2B5EF4-FFF2-40B4-BE49-F238E27FC236}">
              <a16:creationId xmlns:a16="http://schemas.microsoft.com/office/drawing/2014/main" id="{2BAE96C5-BA52-4814-A6A0-341D76B63CB8}"/>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82" name="フローチャート: 判断 81">
          <a:extLst>
            <a:ext uri="{FF2B5EF4-FFF2-40B4-BE49-F238E27FC236}">
              <a16:creationId xmlns:a16="http://schemas.microsoft.com/office/drawing/2014/main" id="{A2EFDEE0-3BCF-4731-BE77-7DA620FD3D64}"/>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83" name="フローチャート: 判断 82">
          <a:extLst>
            <a:ext uri="{FF2B5EF4-FFF2-40B4-BE49-F238E27FC236}">
              <a16:creationId xmlns:a16="http://schemas.microsoft.com/office/drawing/2014/main" id="{9EA22B4E-DA7C-4C15-B8F2-22BA8AD5E270}"/>
            </a:ext>
          </a:extLst>
        </xdr:cNvPr>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84" name="フローチャート: 判断 83">
          <a:extLst>
            <a:ext uri="{FF2B5EF4-FFF2-40B4-BE49-F238E27FC236}">
              <a16:creationId xmlns:a16="http://schemas.microsoft.com/office/drawing/2014/main" id="{7DB47124-CF12-4215-A7C8-FE3845F8DD7D}"/>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0E1C51D-D4C8-4E21-ADDA-34CDAA4728E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42436ECF-3D26-464D-8E43-B3F64150CAE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AD8F1E88-0C63-44B3-9218-37DF1245D99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8B2B4698-E7D5-4AD4-BAB8-F840CE2CB14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16C5B5EE-CE02-4C08-A6C9-76C716A2869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169635</xdr:rowOff>
    </xdr:from>
    <xdr:to>
      <xdr:col>24</xdr:col>
      <xdr:colOff>114300</xdr:colOff>
      <xdr:row>62</xdr:row>
      <xdr:rowOff>99785</xdr:rowOff>
    </xdr:to>
    <xdr:sp macro="" textlink="">
      <xdr:nvSpPr>
        <xdr:cNvPr id="90" name="楕円 89">
          <a:extLst>
            <a:ext uri="{FF2B5EF4-FFF2-40B4-BE49-F238E27FC236}">
              <a16:creationId xmlns:a16="http://schemas.microsoft.com/office/drawing/2014/main" id="{C2899779-AA47-412A-9938-EFA605A10E11}"/>
            </a:ext>
          </a:extLst>
        </xdr:cNvPr>
        <xdr:cNvSpPr/>
      </xdr:nvSpPr>
      <xdr:spPr>
        <a:xfrm>
          <a:off x="45847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148062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802F3DF7-18AC-46C5-B1D1-D47E607CCF79}"/>
            </a:ext>
          </a:extLst>
        </xdr:cNvPr>
        <xdr:cNvSpPr txBox="1"/>
      </xdr:nvSpPr>
      <xdr:spPr>
        <a:xfrm>
          <a:off x="4673600"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138612</xdr:rowOff>
    </xdr:from>
    <xdr:to>
      <xdr:col>20</xdr:col>
      <xdr:colOff>38100</xdr:colOff>
      <xdr:row>62</xdr:row>
      <xdr:rowOff>68762</xdr:rowOff>
    </xdr:to>
    <xdr:sp macro="" textlink="">
      <xdr:nvSpPr>
        <xdr:cNvPr id="92" name="楕円 91">
          <a:extLst>
            <a:ext uri="{FF2B5EF4-FFF2-40B4-BE49-F238E27FC236}">
              <a16:creationId xmlns:a16="http://schemas.microsoft.com/office/drawing/2014/main" id="{E2B5D071-2BD0-48F2-91B6-386DB8027657}"/>
            </a:ext>
          </a:extLst>
        </xdr:cNvPr>
        <xdr:cNvSpPr/>
      </xdr:nvSpPr>
      <xdr:spPr>
        <a:xfrm>
          <a:off x="3746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17962</xdr:rowOff>
    </xdr:from>
    <xdr:to>
      <xdr:col>24</xdr:col>
      <xdr:colOff>63500</xdr:colOff>
      <xdr:row>62</xdr:row>
      <xdr:rowOff>48985</xdr:rowOff>
    </xdr:to>
    <xdr:cxnSp macro="">
      <xdr:nvCxnSpPr>
        <xdr:cNvPr id="93" name="直線コネクタ 92">
          <a:extLst>
            <a:ext uri="{FF2B5EF4-FFF2-40B4-BE49-F238E27FC236}">
              <a16:creationId xmlns:a16="http://schemas.microsoft.com/office/drawing/2014/main" id="{69314574-5E0F-4F9A-A536-994704BBECCA}"/>
            </a:ext>
          </a:extLst>
        </xdr:cNvPr>
        <xdr:cNvCxnSpPr/>
      </xdr:nvCxnSpPr>
      <xdr:spPr>
        <a:xfrm>
          <a:off x="3797300" y="10647862"/>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109220</xdr:rowOff>
    </xdr:from>
    <xdr:to>
      <xdr:col>15</xdr:col>
      <xdr:colOff>101600</xdr:colOff>
      <xdr:row>62</xdr:row>
      <xdr:rowOff>39370</xdr:rowOff>
    </xdr:to>
    <xdr:sp macro="" textlink="">
      <xdr:nvSpPr>
        <xdr:cNvPr id="94" name="楕円 93">
          <a:extLst>
            <a:ext uri="{FF2B5EF4-FFF2-40B4-BE49-F238E27FC236}">
              <a16:creationId xmlns:a16="http://schemas.microsoft.com/office/drawing/2014/main" id="{23DC34C3-57B3-4139-95F0-19D739ECEAC2}"/>
            </a:ext>
          </a:extLst>
        </xdr:cNvPr>
        <xdr:cNvSpPr/>
      </xdr:nvSpPr>
      <xdr:spPr>
        <a:xfrm>
          <a:off x="2857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160020</xdr:rowOff>
    </xdr:from>
    <xdr:to>
      <xdr:col>19</xdr:col>
      <xdr:colOff>177800</xdr:colOff>
      <xdr:row>62</xdr:row>
      <xdr:rowOff>17962</xdr:rowOff>
    </xdr:to>
    <xdr:cxnSp macro="">
      <xdr:nvCxnSpPr>
        <xdr:cNvPr id="95" name="直線コネクタ 94">
          <a:extLst>
            <a:ext uri="{FF2B5EF4-FFF2-40B4-BE49-F238E27FC236}">
              <a16:creationId xmlns:a16="http://schemas.microsoft.com/office/drawing/2014/main" id="{1C3BFBD3-2145-42FC-A3B3-8405F05F2993}"/>
            </a:ext>
          </a:extLst>
        </xdr:cNvPr>
        <xdr:cNvCxnSpPr/>
      </xdr:nvCxnSpPr>
      <xdr:spPr>
        <a:xfrm>
          <a:off x="2908300" y="1061847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78196</xdr:rowOff>
    </xdr:from>
    <xdr:to>
      <xdr:col>10</xdr:col>
      <xdr:colOff>165100</xdr:colOff>
      <xdr:row>62</xdr:row>
      <xdr:rowOff>8346</xdr:rowOff>
    </xdr:to>
    <xdr:sp macro="" textlink="">
      <xdr:nvSpPr>
        <xdr:cNvPr id="96" name="楕円 95">
          <a:extLst>
            <a:ext uri="{FF2B5EF4-FFF2-40B4-BE49-F238E27FC236}">
              <a16:creationId xmlns:a16="http://schemas.microsoft.com/office/drawing/2014/main" id="{53D014EA-1202-4595-A80C-9419DE6CFDD1}"/>
            </a:ext>
          </a:extLst>
        </xdr:cNvPr>
        <xdr:cNvSpPr/>
      </xdr:nvSpPr>
      <xdr:spPr>
        <a:xfrm>
          <a:off x="1968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128996</xdr:rowOff>
    </xdr:from>
    <xdr:to>
      <xdr:col>15</xdr:col>
      <xdr:colOff>50800</xdr:colOff>
      <xdr:row>61</xdr:row>
      <xdr:rowOff>160020</xdr:rowOff>
    </xdr:to>
    <xdr:cxnSp macro="">
      <xdr:nvCxnSpPr>
        <xdr:cNvPr id="97" name="直線コネクタ 96">
          <a:extLst>
            <a:ext uri="{FF2B5EF4-FFF2-40B4-BE49-F238E27FC236}">
              <a16:creationId xmlns:a16="http://schemas.microsoft.com/office/drawing/2014/main" id="{B7B08D50-AD28-405B-9FEA-A50FADFC1ADB}"/>
            </a:ext>
          </a:extLst>
        </xdr:cNvPr>
        <xdr:cNvCxnSpPr/>
      </xdr:nvCxnSpPr>
      <xdr:spPr>
        <a:xfrm>
          <a:off x="2019300" y="1058744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45538</xdr:rowOff>
    </xdr:from>
    <xdr:to>
      <xdr:col>6</xdr:col>
      <xdr:colOff>38100</xdr:colOff>
      <xdr:row>61</xdr:row>
      <xdr:rowOff>147138</xdr:rowOff>
    </xdr:to>
    <xdr:sp macro="" textlink="">
      <xdr:nvSpPr>
        <xdr:cNvPr id="98" name="楕円 97">
          <a:extLst>
            <a:ext uri="{FF2B5EF4-FFF2-40B4-BE49-F238E27FC236}">
              <a16:creationId xmlns:a16="http://schemas.microsoft.com/office/drawing/2014/main" id="{09F95A69-4FFF-4EB5-8AE6-971E7BD6845B}"/>
            </a:ext>
          </a:extLst>
        </xdr:cNvPr>
        <xdr:cNvSpPr/>
      </xdr:nvSpPr>
      <xdr:spPr>
        <a:xfrm>
          <a:off x="1079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96338</xdr:rowOff>
    </xdr:from>
    <xdr:to>
      <xdr:col>10</xdr:col>
      <xdr:colOff>114300</xdr:colOff>
      <xdr:row>61</xdr:row>
      <xdr:rowOff>128996</xdr:rowOff>
    </xdr:to>
    <xdr:cxnSp macro="">
      <xdr:nvCxnSpPr>
        <xdr:cNvPr id="99" name="直線コネクタ 98">
          <a:extLst>
            <a:ext uri="{FF2B5EF4-FFF2-40B4-BE49-F238E27FC236}">
              <a16:creationId xmlns:a16="http://schemas.microsoft.com/office/drawing/2014/main" id="{4A949208-E95F-4595-9A8A-67BC45E6E850}"/>
            </a:ext>
          </a:extLst>
        </xdr:cNvPr>
        <xdr:cNvCxnSpPr/>
      </xdr:nvCxnSpPr>
      <xdr:spPr>
        <a:xfrm>
          <a:off x="1130300" y="1055478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00" name="n_1aveValue【体育館・プール】&#10;有形固定資産減価償却率">
          <a:extLst>
            <a:ext uri="{FF2B5EF4-FFF2-40B4-BE49-F238E27FC236}">
              <a16:creationId xmlns:a16="http://schemas.microsoft.com/office/drawing/2014/main" id="{F314F657-51E3-47CF-AAC7-F7163B45AAAB}"/>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101" name="n_2aveValue【体育館・プール】&#10;有形固定資産減価償却率">
          <a:extLst>
            <a:ext uri="{FF2B5EF4-FFF2-40B4-BE49-F238E27FC236}">
              <a16:creationId xmlns:a16="http://schemas.microsoft.com/office/drawing/2014/main" id="{FE1EF9A7-976F-487A-A326-939AC5018D9E}"/>
            </a:ext>
          </a:extLst>
        </xdr:cNvPr>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102" name="n_3aveValue【体育館・プール】&#10;有形固定資産減価償却率">
          <a:extLst>
            <a:ext uri="{FF2B5EF4-FFF2-40B4-BE49-F238E27FC236}">
              <a16:creationId xmlns:a16="http://schemas.microsoft.com/office/drawing/2014/main" id="{E797B2CA-BEE6-42CC-92DE-C9FDE7E184D9}"/>
            </a:ext>
          </a:extLst>
        </xdr:cNvPr>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103" name="n_4aveValue【体育館・プール】&#10;有形固定資産減価償却率">
          <a:extLst>
            <a:ext uri="{FF2B5EF4-FFF2-40B4-BE49-F238E27FC236}">
              <a16:creationId xmlns:a16="http://schemas.microsoft.com/office/drawing/2014/main" id="{383D2B4C-BD86-4E26-9C05-37CF7F976F72}"/>
            </a:ext>
          </a:extLst>
        </xdr:cNvPr>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59889</xdr:rowOff>
    </xdr:from>
    <xdr:ext cx="405111" cy="259045"/>
    <xdr:sp macro="" textlink="">
      <xdr:nvSpPr>
        <xdr:cNvPr id="104" name="n_1mainValue【体育館・プール】&#10;有形固定資産減価償却率">
          <a:extLst>
            <a:ext uri="{FF2B5EF4-FFF2-40B4-BE49-F238E27FC236}">
              <a16:creationId xmlns:a16="http://schemas.microsoft.com/office/drawing/2014/main" id="{09C2FD75-A444-4FD0-AAF8-FD6E4F2CBC86}"/>
            </a:ext>
          </a:extLst>
        </xdr:cNvPr>
        <xdr:cNvSpPr txBox="1"/>
      </xdr:nvSpPr>
      <xdr:spPr>
        <a:xfrm>
          <a:off x="35820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105" name="n_2mainValue【体育館・プール】&#10;有形固定資産減価償却率">
          <a:extLst>
            <a:ext uri="{FF2B5EF4-FFF2-40B4-BE49-F238E27FC236}">
              <a16:creationId xmlns:a16="http://schemas.microsoft.com/office/drawing/2014/main" id="{60C77E3E-FACA-4CAC-9802-7D87CFA6C8CB}"/>
            </a:ext>
          </a:extLst>
        </xdr:cNvPr>
        <xdr:cNvSpPr txBox="1"/>
      </xdr:nvSpPr>
      <xdr:spPr>
        <a:xfrm>
          <a:off x="2705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170923</xdr:rowOff>
    </xdr:from>
    <xdr:ext cx="405111" cy="259045"/>
    <xdr:sp macro="" textlink="">
      <xdr:nvSpPr>
        <xdr:cNvPr id="106" name="n_3mainValue【体育館・プール】&#10;有形固定資産減価償却率">
          <a:extLst>
            <a:ext uri="{FF2B5EF4-FFF2-40B4-BE49-F238E27FC236}">
              <a16:creationId xmlns:a16="http://schemas.microsoft.com/office/drawing/2014/main" id="{13154466-EE12-4711-AD5D-CC3B450DBB53}"/>
            </a:ext>
          </a:extLst>
        </xdr:cNvPr>
        <xdr:cNvSpPr txBox="1"/>
      </xdr:nvSpPr>
      <xdr:spPr>
        <a:xfrm>
          <a:off x="1816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138265</xdr:rowOff>
    </xdr:from>
    <xdr:ext cx="405111" cy="259045"/>
    <xdr:sp macro="" textlink="">
      <xdr:nvSpPr>
        <xdr:cNvPr id="107" name="n_4mainValue【体育館・プール】&#10;有形固定資産減価償却率">
          <a:extLst>
            <a:ext uri="{FF2B5EF4-FFF2-40B4-BE49-F238E27FC236}">
              <a16:creationId xmlns:a16="http://schemas.microsoft.com/office/drawing/2014/main" id="{4498DA59-980C-4A26-947B-8DD2A775D66F}"/>
            </a:ext>
          </a:extLst>
        </xdr:cNvPr>
        <xdr:cNvSpPr txBox="1"/>
      </xdr:nvSpPr>
      <xdr:spPr>
        <a:xfrm>
          <a:off x="9277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31C5A687-53C4-4DAE-B32E-814E7048C96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2C5B46A9-88D3-4B8C-B8D8-C36535FF944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6B4CEC2D-5B9A-443B-A2B0-4F7525BE21E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530A33E-38F6-4D89-A1C4-B17836CFC0D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CAFC5B52-34BB-4A23-8237-FF537451A04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80D2A9C6-3D0D-40C4-A0E4-FD10DD7393D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EBDFA457-39FA-4268-8B72-686BC27659C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46337FD7-DD1A-4BB5-8731-C3F14015D4F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F560DE20-717C-4618-B787-919C66EFB75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D1296BFE-795A-4344-B5C9-F143D08AB4B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759C7AF0-23BA-43FD-B330-6CD63C87EE8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2E269B9-0371-4C0E-A157-CA6FBF057C6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C185CFCC-7476-4830-A0B6-6F8C758BD93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32EB5932-30B3-488A-B82B-D56586607FC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605266A3-66B6-4305-8C52-04D6DEAE896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543372DF-0153-4947-867A-C2DC4C175C1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E5F9DE20-EC57-4A06-B6EC-8823AB756B3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9E9DDEEB-0B83-409C-BF95-86ADC195638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FA2C99B2-EFB6-4653-8B02-AC445197143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C3559AFA-43A6-4D55-8D9F-EBABC861F0C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CE786325-0F77-4E66-AEEC-9530B269658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AD60E3A1-109F-4A50-9361-97488D3C0D5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BAF779ED-AC80-4149-9999-A129BB9AA4D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131" name="直線コネクタ 130">
          <a:extLst>
            <a:ext uri="{FF2B5EF4-FFF2-40B4-BE49-F238E27FC236}">
              <a16:creationId xmlns:a16="http://schemas.microsoft.com/office/drawing/2014/main" id="{3A22D663-EDAE-4E4D-B3AB-92E681BEF6BE}"/>
            </a:ext>
          </a:extLst>
        </xdr:cNvPr>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132" name="【体育館・プール】&#10;一人当たり面積最小値テキスト">
          <a:extLst>
            <a:ext uri="{FF2B5EF4-FFF2-40B4-BE49-F238E27FC236}">
              <a16:creationId xmlns:a16="http://schemas.microsoft.com/office/drawing/2014/main" id="{C0AAD50D-54B4-4F5C-91FD-A4D04088F33E}"/>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133" name="直線コネクタ 132">
          <a:extLst>
            <a:ext uri="{FF2B5EF4-FFF2-40B4-BE49-F238E27FC236}">
              <a16:creationId xmlns:a16="http://schemas.microsoft.com/office/drawing/2014/main" id="{A83A36B3-9452-4812-87E1-D0D24405C15B}"/>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134" name="【体育館・プール】&#10;一人当たり面積最大値テキスト">
          <a:extLst>
            <a:ext uri="{FF2B5EF4-FFF2-40B4-BE49-F238E27FC236}">
              <a16:creationId xmlns:a16="http://schemas.microsoft.com/office/drawing/2014/main" id="{773434B4-04C7-414E-928B-113338EDCC4A}"/>
            </a:ext>
          </a:extLst>
        </xdr:cNvPr>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135" name="直線コネクタ 134">
          <a:extLst>
            <a:ext uri="{FF2B5EF4-FFF2-40B4-BE49-F238E27FC236}">
              <a16:creationId xmlns:a16="http://schemas.microsoft.com/office/drawing/2014/main" id="{E3F6370F-7621-445C-9FD7-731F3E2C46E0}"/>
            </a:ext>
          </a:extLst>
        </xdr:cNvPr>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136" name="【体育館・プール】&#10;一人当たり面積平均値テキスト">
          <a:extLst>
            <a:ext uri="{FF2B5EF4-FFF2-40B4-BE49-F238E27FC236}">
              <a16:creationId xmlns:a16="http://schemas.microsoft.com/office/drawing/2014/main" id="{064AC663-0167-4143-B803-FC4195C8414A}"/>
            </a:ext>
          </a:extLst>
        </xdr:cNvPr>
        <xdr:cNvSpPr txBox="1"/>
      </xdr:nvSpPr>
      <xdr:spPr>
        <a:xfrm>
          <a:off x="1051560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137" name="フローチャート: 判断 136">
          <a:extLst>
            <a:ext uri="{FF2B5EF4-FFF2-40B4-BE49-F238E27FC236}">
              <a16:creationId xmlns:a16="http://schemas.microsoft.com/office/drawing/2014/main" id="{21F48A12-A8DC-44BB-B256-C68106C92FC8}"/>
            </a:ext>
          </a:extLst>
        </xdr:cNvPr>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138" name="フローチャート: 判断 137">
          <a:extLst>
            <a:ext uri="{FF2B5EF4-FFF2-40B4-BE49-F238E27FC236}">
              <a16:creationId xmlns:a16="http://schemas.microsoft.com/office/drawing/2014/main" id="{D20F1F47-BD97-47DE-989D-08B1B036ACEA}"/>
            </a:ext>
          </a:extLst>
        </xdr:cNvPr>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139" name="フローチャート: 判断 138">
          <a:extLst>
            <a:ext uri="{FF2B5EF4-FFF2-40B4-BE49-F238E27FC236}">
              <a16:creationId xmlns:a16="http://schemas.microsoft.com/office/drawing/2014/main" id="{37C98FD0-9714-4826-BA3E-9A1E718B1ECC}"/>
            </a:ext>
          </a:extLst>
        </xdr:cNvPr>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140" name="フローチャート: 判断 139">
          <a:extLst>
            <a:ext uri="{FF2B5EF4-FFF2-40B4-BE49-F238E27FC236}">
              <a16:creationId xmlns:a16="http://schemas.microsoft.com/office/drawing/2014/main" id="{E92CE7D2-ECDA-418B-945A-390698DA3C9E}"/>
            </a:ext>
          </a:extLst>
        </xdr:cNvPr>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141" name="フローチャート: 判断 140">
          <a:extLst>
            <a:ext uri="{FF2B5EF4-FFF2-40B4-BE49-F238E27FC236}">
              <a16:creationId xmlns:a16="http://schemas.microsoft.com/office/drawing/2014/main" id="{803F8F2C-17AB-4B71-9F53-5A0A7265F1FB}"/>
            </a:ext>
          </a:extLst>
        </xdr:cNvPr>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76AE2232-E209-4C16-BCB9-94F6982E609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E5B1D709-331F-4A30-B5CF-2471961591E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E61EAD25-9896-452E-B7A1-202B5DCD2FC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50C541D9-6084-4F40-9EA2-94E4145F8A6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83B100EF-2391-447E-AB5F-D33111958F3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37973</xdr:rowOff>
    </xdr:from>
    <xdr:to>
      <xdr:col>55</xdr:col>
      <xdr:colOff>50800</xdr:colOff>
      <xdr:row>62</xdr:row>
      <xdr:rowOff>139573</xdr:rowOff>
    </xdr:to>
    <xdr:sp macro="" textlink="">
      <xdr:nvSpPr>
        <xdr:cNvPr id="147" name="楕円 146">
          <a:extLst>
            <a:ext uri="{FF2B5EF4-FFF2-40B4-BE49-F238E27FC236}">
              <a16:creationId xmlns:a16="http://schemas.microsoft.com/office/drawing/2014/main" id="{9D6C1DC8-CFD0-4B4C-B0DD-44E9C053D97D}"/>
            </a:ext>
          </a:extLst>
        </xdr:cNvPr>
        <xdr:cNvSpPr/>
      </xdr:nvSpPr>
      <xdr:spPr>
        <a:xfrm>
          <a:off x="10426700" y="106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60850</xdr:rowOff>
    </xdr:from>
    <xdr:ext cx="469744" cy="259045"/>
    <xdr:sp macro="" textlink="">
      <xdr:nvSpPr>
        <xdr:cNvPr id="148" name="【体育館・プール】&#10;一人当たり面積該当値テキスト">
          <a:extLst>
            <a:ext uri="{FF2B5EF4-FFF2-40B4-BE49-F238E27FC236}">
              <a16:creationId xmlns:a16="http://schemas.microsoft.com/office/drawing/2014/main" id="{181964E6-5E0F-4FC4-85D1-B27E61ACE1D1}"/>
            </a:ext>
          </a:extLst>
        </xdr:cNvPr>
        <xdr:cNvSpPr txBox="1"/>
      </xdr:nvSpPr>
      <xdr:spPr>
        <a:xfrm>
          <a:off x="10515600" y="1051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54737</xdr:rowOff>
    </xdr:from>
    <xdr:to>
      <xdr:col>50</xdr:col>
      <xdr:colOff>165100</xdr:colOff>
      <xdr:row>62</xdr:row>
      <xdr:rowOff>156337</xdr:rowOff>
    </xdr:to>
    <xdr:sp macro="" textlink="">
      <xdr:nvSpPr>
        <xdr:cNvPr id="149" name="楕円 148">
          <a:extLst>
            <a:ext uri="{FF2B5EF4-FFF2-40B4-BE49-F238E27FC236}">
              <a16:creationId xmlns:a16="http://schemas.microsoft.com/office/drawing/2014/main" id="{54EBC98A-AAD6-4561-9BF4-EC1E79644422}"/>
            </a:ext>
          </a:extLst>
        </xdr:cNvPr>
        <xdr:cNvSpPr/>
      </xdr:nvSpPr>
      <xdr:spPr>
        <a:xfrm>
          <a:off x="9588500" y="106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88773</xdr:rowOff>
    </xdr:from>
    <xdr:to>
      <xdr:col>55</xdr:col>
      <xdr:colOff>0</xdr:colOff>
      <xdr:row>62</xdr:row>
      <xdr:rowOff>105537</xdr:rowOff>
    </xdr:to>
    <xdr:cxnSp macro="">
      <xdr:nvCxnSpPr>
        <xdr:cNvPr id="150" name="直線コネクタ 149">
          <a:extLst>
            <a:ext uri="{FF2B5EF4-FFF2-40B4-BE49-F238E27FC236}">
              <a16:creationId xmlns:a16="http://schemas.microsoft.com/office/drawing/2014/main" id="{E8CCE4D1-D99B-4ECF-B965-CF6A6ED50539}"/>
            </a:ext>
          </a:extLst>
        </xdr:cNvPr>
        <xdr:cNvCxnSpPr/>
      </xdr:nvCxnSpPr>
      <xdr:spPr>
        <a:xfrm flipV="1">
          <a:off x="9639300" y="10718673"/>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68453</xdr:rowOff>
    </xdr:from>
    <xdr:to>
      <xdr:col>46</xdr:col>
      <xdr:colOff>38100</xdr:colOff>
      <xdr:row>62</xdr:row>
      <xdr:rowOff>170053</xdr:rowOff>
    </xdr:to>
    <xdr:sp macro="" textlink="">
      <xdr:nvSpPr>
        <xdr:cNvPr id="151" name="楕円 150">
          <a:extLst>
            <a:ext uri="{FF2B5EF4-FFF2-40B4-BE49-F238E27FC236}">
              <a16:creationId xmlns:a16="http://schemas.microsoft.com/office/drawing/2014/main" id="{6F0DD11F-3805-43ED-8B42-3659B1E89A18}"/>
            </a:ext>
          </a:extLst>
        </xdr:cNvPr>
        <xdr:cNvSpPr/>
      </xdr:nvSpPr>
      <xdr:spPr>
        <a:xfrm>
          <a:off x="8699500" y="106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105537</xdr:rowOff>
    </xdr:from>
    <xdr:to>
      <xdr:col>50</xdr:col>
      <xdr:colOff>114300</xdr:colOff>
      <xdr:row>62</xdr:row>
      <xdr:rowOff>119253</xdr:rowOff>
    </xdr:to>
    <xdr:cxnSp macro="">
      <xdr:nvCxnSpPr>
        <xdr:cNvPr id="152" name="直線コネクタ 151">
          <a:extLst>
            <a:ext uri="{FF2B5EF4-FFF2-40B4-BE49-F238E27FC236}">
              <a16:creationId xmlns:a16="http://schemas.microsoft.com/office/drawing/2014/main" id="{2B0106AF-0188-4A95-9DBA-C7DD90494681}"/>
            </a:ext>
          </a:extLst>
        </xdr:cNvPr>
        <xdr:cNvCxnSpPr/>
      </xdr:nvCxnSpPr>
      <xdr:spPr>
        <a:xfrm flipV="1">
          <a:off x="8750300" y="1073543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80264</xdr:rowOff>
    </xdr:from>
    <xdr:to>
      <xdr:col>41</xdr:col>
      <xdr:colOff>101600</xdr:colOff>
      <xdr:row>63</xdr:row>
      <xdr:rowOff>10414</xdr:rowOff>
    </xdr:to>
    <xdr:sp macro="" textlink="">
      <xdr:nvSpPr>
        <xdr:cNvPr id="153" name="楕円 152">
          <a:extLst>
            <a:ext uri="{FF2B5EF4-FFF2-40B4-BE49-F238E27FC236}">
              <a16:creationId xmlns:a16="http://schemas.microsoft.com/office/drawing/2014/main" id="{CE2DF5E2-3CE2-4DF7-BDD0-66409D58BB60}"/>
            </a:ext>
          </a:extLst>
        </xdr:cNvPr>
        <xdr:cNvSpPr/>
      </xdr:nvSpPr>
      <xdr:spPr>
        <a:xfrm>
          <a:off x="7810500" y="1071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119253</xdr:rowOff>
    </xdr:from>
    <xdr:to>
      <xdr:col>45</xdr:col>
      <xdr:colOff>177800</xdr:colOff>
      <xdr:row>62</xdr:row>
      <xdr:rowOff>131064</xdr:rowOff>
    </xdr:to>
    <xdr:cxnSp macro="">
      <xdr:nvCxnSpPr>
        <xdr:cNvPr id="154" name="直線コネクタ 153">
          <a:extLst>
            <a:ext uri="{FF2B5EF4-FFF2-40B4-BE49-F238E27FC236}">
              <a16:creationId xmlns:a16="http://schemas.microsoft.com/office/drawing/2014/main" id="{AE944CD9-D30B-4FCD-BA1D-992A37377B84}"/>
            </a:ext>
          </a:extLst>
        </xdr:cNvPr>
        <xdr:cNvCxnSpPr/>
      </xdr:nvCxnSpPr>
      <xdr:spPr>
        <a:xfrm flipV="1">
          <a:off x="7861300" y="10749153"/>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89789</xdr:rowOff>
    </xdr:from>
    <xdr:to>
      <xdr:col>36</xdr:col>
      <xdr:colOff>165100</xdr:colOff>
      <xdr:row>63</xdr:row>
      <xdr:rowOff>19939</xdr:rowOff>
    </xdr:to>
    <xdr:sp macro="" textlink="">
      <xdr:nvSpPr>
        <xdr:cNvPr id="155" name="楕円 154">
          <a:extLst>
            <a:ext uri="{FF2B5EF4-FFF2-40B4-BE49-F238E27FC236}">
              <a16:creationId xmlns:a16="http://schemas.microsoft.com/office/drawing/2014/main" id="{E0683BD2-40C9-413A-BD9A-6AD0E2F2254D}"/>
            </a:ext>
          </a:extLst>
        </xdr:cNvPr>
        <xdr:cNvSpPr/>
      </xdr:nvSpPr>
      <xdr:spPr>
        <a:xfrm>
          <a:off x="6921500" y="1071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131064</xdr:rowOff>
    </xdr:from>
    <xdr:to>
      <xdr:col>41</xdr:col>
      <xdr:colOff>50800</xdr:colOff>
      <xdr:row>62</xdr:row>
      <xdr:rowOff>140589</xdr:rowOff>
    </xdr:to>
    <xdr:cxnSp macro="">
      <xdr:nvCxnSpPr>
        <xdr:cNvPr id="156" name="直線コネクタ 155">
          <a:extLst>
            <a:ext uri="{FF2B5EF4-FFF2-40B4-BE49-F238E27FC236}">
              <a16:creationId xmlns:a16="http://schemas.microsoft.com/office/drawing/2014/main" id="{3E79F94D-4C9F-4EA1-BB0D-244166C62542}"/>
            </a:ext>
          </a:extLst>
        </xdr:cNvPr>
        <xdr:cNvCxnSpPr/>
      </xdr:nvCxnSpPr>
      <xdr:spPr>
        <a:xfrm flipV="1">
          <a:off x="6972300" y="1076096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157" name="n_1aveValue【体育館・プール】&#10;一人当たり面積">
          <a:extLst>
            <a:ext uri="{FF2B5EF4-FFF2-40B4-BE49-F238E27FC236}">
              <a16:creationId xmlns:a16="http://schemas.microsoft.com/office/drawing/2014/main" id="{2D00BC42-875B-45CC-BCC2-B4FD34F7402C}"/>
            </a:ext>
          </a:extLst>
        </xdr:cNvPr>
        <xdr:cNvSpPr txBox="1"/>
      </xdr:nvSpPr>
      <xdr:spPr>
        <a:xfrm>
          <a:off x="9391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158" name="n_2aveValue【体育館・プール】&#10;一人当たり面積">
          <a:extLst>
            <a:ext uri="{FF2B5EF4-FFF2-40B4-BE49-F238E27FC236}">
              <a16:creationId xmlns:a16="http://schemas.microsoft.com/office/drawing/2014/main" id="{5A9925E2-2CD8-4EF1-AFBD-CCF064BF6432}"/>
            </a:ext>
          </a:extLst>
        </xdr:cNvPr>
        <xdr:cNvSpPr txBox="1"/>
      </xdr:nvSpPr>
      <xdr:spPr>
        <a:xfrm>
          <a:off x="85154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159" name="n_3aveValue【体育館・プール】&#10;一人当たり面積">
          <a:extLst>
            <a:ext uri="{FF2B5EF4-FFF2-40B4-BE49-F238E27FC236}">
              <a16:creationId xmlns:a16="http://schemas.microsoft.com/office/drawing/2014/main" id="{5F5CEC59-9B26-4475-88C1-E3A1C74DF8A5}"/>
            </a:ext>
          </a:extLst>
        </xdr:cNvPr>
        <xdr:cNvSpPr txBox="1"/>
      </xdr:nvSpPr>
      <xdr:spPr>
        <a:xfrm>
          <a:off x="7626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160" name="n_4aveValue【体育館・プール】&#10;一人当たり面積">
          <a:extLst>
            <a:ext uri="{FF2B5EF4-FFF2-40B4-BE49-F238E27FC236}">
              <a16:creationId xmlns:a16="http://schemas.microsoft.com/office/drawing/2014/main" id="{ACB83145-4E93-43C6-BDA4-0EB1FCEE49A6}"/>
            </a:ext>
          </a:extLst>
        </xdr:cNvPr>
        <xdr:cNvSpPr txBox="1"/>
      </xdr:nvSpPr>
      <xdr:spPr>
        <a:xfrm>
          <a:off x="6737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1414</xdr:rowOff>
    </xdr:from>
    <xdr:ext cx="469744" cy="259045"/>
    <xdr:sp macro="" textlink="">
      <xdr:nvSpPr>
        <xdr:cNvPr id="161" name="n_1mainValue【体育館・プール】&#10;一人当たり面積">
          <a:extLst>
            <a:ext uri="{FF2B5EF4-FFF2-40B4-BE49-F238E27FC236}">
              <a16:creationId xmlns:a16="http://schemas.microsoft.com/office/drawing/2014/main" id="{C4C4DDBF-B798-4CEC-AF7C-CB60662FA990}"/>
            </a:ext>
          </a:extLst>
        </xdr:cNvPr>
        <xdr:cNvSpPr txBox="1"/>
      </xdr:nvSpPr>
      <xdr:spPr>
        <a:xfrm>
          <a:off x="9391727" y="1045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15130</xdr:rowOff>
    </xdr:from>
    <xdr:ext cx="469744" cy="259045"/>
    <xdr:sp macro="" textlink="">
      <xdr:nvSpPr>
        <xdr:cNvPr id="162" name="n_2mainValue【体育館・プール】&#10;一人当たり面積">
          <a:extLst>
            <a:ext uri="{FF2B5EF4-FFF2-40B4-BE49-F238E27FC236}">
              <a16:creationId xmlns:a16="http://schemas.microsoft.com/office/drawing/2014/main" id="{B7031713-FF32-4028-9254-61999804388A}"/>
            </a:ext>
          </a:extLst>
        </xdr:cNvPr>
        <xdr:cNvSpPr txBox="1"/>
      </xdr:nvSpPr>
      <xdr:spPr>
        <a:xfrm>
          <a:off x="8515427" y="1047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26941</xdr:rowOff>
    </xdr:from>
    <xdr:ext cx="469744" cy="259045"/>
    <xdr:sp macro="" textlink="">
      <xdr:nvSpPr>
        <xdr:cNvPr id="163" name="n_3mainValue【体育館・プール】&#10;一人当たり面積">
          <a:extLst>
            <a:ext uri="{FF2B5EF4-FFF2-40B4-BE49-F238E27FC236}">
              <a16:creationId xmlns:a16="http://schemas.microsoft.com/office/drawing/2014/main" id="{493A4120-299E-44F5-8400-9575C79E5D4C}"/>
            </a:ext>
          </a:extLst>
        </xdr:cNvPr>
        <xdr:cNvSpPr txBox="1"/>
      </xdr:nvSpPr>
      <xdr:spPr>
        <a:xfrm>
          <a:off x="7626427" y="1048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36466</xdr:rowOff>
    </xdr:from>
    <xdr:ext cx="469744" cy="259045"/>
    <xdr:sp macro="" textlink="">
      <xdr:nvSpPr>
        <xdr:cNvPr id="164" name="n_4mainValue【体育館・プール】&#10;一人当たり面積">
          <a:extLst>
            <a:ext uri="{FF2B5EF4-FFF2-40B4-BE49-F238E27FC236}">
              <a16:creationId xmlns:a16="http://schemas.microsoft.com/office/drawing/2014/main" id="{EE574689-49A9-4E63-A9C2-3BC74C9726A0}"/>
            </a:ext>
          </a:extLst>
        </xdr:cNvPr>
        <xdr:cNvSpPr txBox="1"/>
      </xdr:nvSpPr>
      <xdr:spPr>
        <a:xfrm>
          <a:off x="6737427" y="1049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31F51379-5E83-483B-8649-A6AD2BC40AF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666ED97E-794D-4955-AAAE-EDAA6915EDC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956FCBB2-44FA-4C7A-A23B-D7C5EE28B95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5DB22C8-DB46-4D44-80CB-FDBA5B91D30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32BF97C7-5542-453F-85C4-CF44CB0E2F6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B6F57208-4224-4C76-A1A6-09841473D00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928FC27B-91E6-4682-A3AD-9848B475FD2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B4719F0D-1860-4DB3-BF34-E65A9C588344}"/>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FA2DCEEE-5C6A-4C45-9AE4-91543F2EFBC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34D2D954-FCA1-4D45-B3BD-A84C2EF7EEE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E40C2191-15FA-45C0-965F-F07536F3291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308906F3-1CF9-4645-84EC-F419CE95733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A200FB78-6EF5-4A2E-AEF0-8605847991A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DE4C0E0B-CF4E-415D-AFAB-2CA673C474A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A2154DEB-F299-44B1-9C2A-67EF87F0BB7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40166D47-5EEC-430D-96D2-2FA8AFFA0C19}"/>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94588117-F359-4265-B898-9EFA3E0AD92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93A5E612-31B6-430F-9268-3A59CB71DC8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1FE0A95B-51AB-4F39-863C-56E51BC7A38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C4259457-5F80-4CA2-86B6-358E7C80B83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90A17DD3-15B9-4049-85F9-75720C0F571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BB12839A-6908-4C12-8145-AE331A9DBD7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B96DD875-1E81-4E4A-B39E-A35B2A19DE3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9DED1EE2-71A3-41B3-ACF2-747801F4470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9" name="テキスト ボックス 188">
          <a:extLst>
            <a:ext uri="{FF2B5EF4-FFF2-40B4-BE49-F238E27FC236}">
              <a16:creationId xmlns:a16="http://schemas.microsoft.com/office/drawing/2014/main" id="{73C6D720-0868-4BEF-9005-FEE6748322E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0" name="直線コネクタ 189">
          <a:extLst>
            <a:ext uri="{FF2B5EF4-FFF2-40B4-BE49-F238E27FC236}">
              <a16:creationId xmlns:a16="http://schemas.microsoft.com/office/drawing/2014/main" id="{BAF3AE8D-EBE5-4DC1-91FF-8D4C05517DD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1" name="テキスト ボックス 190">
          <a:extLst>
            <a:ext uri="{FF2B5EF4-FFF2-40B4-BE49-F238E27FC236}">
              <a16:creationId xmlns:a16="http://schemas.microsoft.com/office/drawing/2014/main" id="{6C6CAF4E-8312-4965-9256-B320BC88CA9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92" name="直線コネクタ 191">
          <a:extLst>
            <a:ext uri="{FF2B5EF4-FFF2-40B4-BE49-F238E27FC236}">
              <a16:creationId xmlns:a16="http://schemas.microsoft.com/office/drawing/2014/main" id="{7D52BD0F-B7D0-4493-AD44-FA05AB8C9DA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93" name="テキスト ボックス 192">
          <a:extLst>
            <a:ext uri="{FF2B5EF4-FFF2-40B4-BE49-F238E27FC236}">
              <a16:creationId xmlns:a16="http://schemas.microsoft.com/office/drawing/2014/main" id="{24523E99-F61B-4B2F-BF2B-DBFCB9B22F1F}"/>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4" name="直線コネクタ 193">
          <a:extLst>
            <a:ext uri="{FF2B5EF4-FFF2-40B4-BE49-F238E27FC236}">
              <a16:creationId xmlns:a16="http://schemas.microsoft.com/office/drawing/2014/main" id="{38E97F63-B217-49BF-A760-2CEA4BA43FD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5" name="テキスト ボックス 194">
          <a:extLst>
            <a:ext uri="{FF2B5EF4-FFF2-40B4-BE49-F238E27FC236}">
              <a16:creationId xmlns:a16="http://schemas.microsoft.com/office/drawing/2014/main" id="{51110F9B-88BC-4E02-AAF4-94EBABBB993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6" name="直線コネクタ 195">
          <a:extLst>
            <a:ext uri="{FF2B5EF4-FFF2-40B4-BE49-F238E27FC236}">
              <a16:creationId xmlns:a16="http://schemas.microsoft.com/office/drawing/2014/main" id="{0BCB6B6E-28A1-4674-851C-84DA45BC760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7" name="テキスト ボックス 196">
          <a:extLst>
            <a:ext uri="{FF2B5EF4-FFF2-40B4-BE49-F238E27FC236}">
              <a16:creationId xmlns:a16="http://schemas.microsoft.com/office/drawing/2014/main" id="{86C14BAD-AA5B-4505-AE2F-39B34064D2A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8" name="直線コネクタ 197">
          <a:extLst>
            <a:ext uri="{FF2B5EF4-FFF2-40B4-BE49-F238E27FC236}">
              <a16:creationId xmlns:a16="http://schemas.microsoft.com/office/drawing/2014/main" id="{33CBDE23-C962-4A80-A3CC-9CC237306FD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99" name="テキスト ボックス 198">
          <a:extLst>
            <a:ext uri="{FF2B5EF4-FFF2-40B4-BE49-F238E27FC236}">
              <a16:creationId xmlns:a16="http://schemas.microsoft.com/office/drawing/2014/main" id="{83EDA9D4-3D47-4E59-9171-B2F47DA364C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00" name="直線コネクタ 199">
          <a:extLst>
            <a:ext uri="{FF2B5EF4-FFF2-40B4-BE49-F238E27FC236}">
              <a16:creationId xmlns:a16="http://schemas.microsoft.com/office/drawing/2014/main" id="{4634B916-4DF2-4A48-8FA9-FBCECCE0033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01" name="テキスト ボックス 200">
          <a:extLst>
            <a:ext uri="{FF2B5EF4-FFF2-40B4-BE49-F238E27FC236}">
              <a16:creationId xmlns:a16="http://schemas.microsoft.com/office/drawing/2014/main" id="{7B855537-7231-4C64-B23D-DA94C48F597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02" name="直線コネクタ 201">
          <a:extLst>
            <a:ext uri="{FF2B5EF4-FFF2-40B4-BE49-F238E27FC236}">
              <a16:creationId xmlns:a16="http://schemas.microsoft.com/office/drawing/2014/main" id="{5FC715C2-B55D-4DB3-A694-EE9CF27153D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03" name="テキスト ボックス 202">
          <a:extLst>
            <a:ext uri="{FF2B5EF4-FFF2-40B4-BE49-F238E27FC236}">
              <a16:creationId xmlns:a16="http://schemas.microsoft.com/office/drawing/2014/main" id="{609534B5-E91B-4D77-9DDD-266BE367B947}"/>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4" name="直線コネクタ 203">
          <a:extLst>
            <a:ext uri="{FF2B5EF4-FFF2-40B4-BE49-F238E27FC236}">
              <a16:creationId xmlns:a16="http://schemas.microsoft.com/office/drawing/2014/main" id="{27F7DE94-66C5-4898-A468-C1760905091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5" name="【市民会館】&#10;有形固定資産減価償却率グラフ枠">
          <a:extLst>
            <a:ext uri="{FF2B5EF4-FFF2-40B4-BE49-F238E27FC236}">
              <a16:creationId xmlns:a16="http://schemas.microsoft.com/office/drawing/2014/main" id="{5A3B5C97-755D-4AD7-90A0-748F842C10B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206" name="直線コネクタ 205">
          <a:extLst>
            <a:ext uri="{FF2B5EF4-FFF2-40B4-BE49-F238E27FC236}">
              <a16:creationId xmlns:a16="http://schemas.microsoft.com/office/drawing/2014/main" id="{67B7B22C-9059-4C44-BE34-79D7B48158F6}"/>
            </a:ext>
          </a:extLst>
        </xdr:cNvPr>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07" name="【市民会館】&#10;有形固定資産減価償却率最小値テキスト">
          <a:extLst>
            <a:ext uri="{FF2B5EF4-FFF2-40B4-BE49-F238E27FC236}">
              <a16:creationId xmlns:a16="http://schemas.microsoft.com/office/drawing/2014/main" id="{28004D93-6B40-445E-A999-98288306685B}"/>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08" name="直線コネクタ 207">
          <a:extLst>
            <a:ext uri="{FF2B5EF4-FFF2-40B4-BE49-F238E27FC236}">
              <a16:creationId xmlns:a16="http://schemas.microsoft.com/office/drawing/2014/main" id="{941EBDD8-BCE6-486F-82FB-8059FC9AE88B}"/>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209" name="【市民会館】&#10;有形固定資産減価償却率最大値テキスト">
          <a:extLst>
            <a:ext uri="{FF2B5EF4-FFF2-40B4-BE49-F238E27FC236}">
              <a16:creationId xmlns:a16="http://schemas.microsoft.com/office/drawing/2014/main" id="{C337AD08-16C6-40B9-9555-F509D5DDCA42}"/>
            </a:ext>
          </a:extLst>
        </xdr:cNvPr>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210" name="直線コネクタ 209">
          <a:extLst>
            <a:ext uri="{FF2B5EF4-FFF2-40B4-BE49-F238E27FC236}">
              <a16:creationId xmlns:a16="http://schemas.microsoft.com/office/drawing/2014/main" id="{7E9FCE89-05DF-4758-8F4C-C92EB171D41F}"/>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211" name="【市民会館】&#10;有形固定資産減価償却率平均値テキスト">
          <a:extLst>
            <a:ext uri="{FF2B5EF4-FFF2-40B4-BE49-F238E27FC236}">
              <a16:creationId xmlns:a16="http://schemas.microsoft.com/office/drawing/2014/main" id="{06B63DDA-DE57-48F8-ACB1-1C8C753B11CD}"/>
            </a:ext>
          </a:extLst>
        </xdr:cNvPr>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212" name="フローチャート: 判断 211">
          <a:extLst>
            <a:ext uri="{FF2B5EF4-FFF2-40B4-BE49-F238E27FC236}">
              <a16:creationId xmlns:a16="http://schemas.microsoft.com/office/drawing/2014/main" id="{AECACF43-5E10-41D3-AB36-5DE10CFDA2E2}"/>
            </a:ext>
          </a:extLst>
        </xdr:cNvPr>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213" name="フローチャート: 判断 212">
          <a:extLst>
            <a:ext uri="{FF2B5EF4-FFF2-40B4-BE49-F238E27FC236}">
              <a16:creationId xmlns:a16="http://schemas.microsoft.com/office/drawing/2014/main" id="{908F45D6-E3E7-460E-B6E6-51DE656DA4C7}"/>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214" name="フローチャート: 判断 213">
          <a:extLst>
            <a:ext uri="{FF2B5EF4-FFF2-40B4-BE49-F238E27FC236}">
              <a16:creationId xmlns:a16="http://schemas.microsoft.com/office/drawing/2014/main" id="{F2C3CB73-C09D-49FD-99F8-C8C561A1618D}"/>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215" name="フローチャート: 判断 214">
          <a:extLst>
            <a:ext uri="{FF2B5EF4-FFF2-40B4-BE49-F238E27FC236}">
              <a16:creationId xmlns:a16="http://schemas.microsoft.com/office/drawing/2014/main" id="{FA3729AF-7BDB-4569-8E36-A812056A1FC6}"/>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216" name="フローチャート: 判断 215">
          <a:extLst>
            <a:ext uri="{FF2B5EF4-FFF2-40B4-BE49-F238E27FC236}">
              <a16:creationId xmlns:a16="http://schemas.microsoft.com/office/drawing/2014/main" id="{E2891775-AFFA-417A-9931-DF5E0F080906}"/>
            </a:ext>
          </a:extLst>
        </xdr:cNvPr>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42C93B08-9B1B-4E89-AD4B-DEC93D0F041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316270A7-DF7B-4742-B080-35FD2645F00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46731F63-E24C-49D7-8DFE-2457E74B734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20" name="テキスト ボックス 219">
          <a:extLst>
            <a:ext uri="{FF2B5EF4-FFF2-40B4-BE49-F238E27FC236}">
              <a16:creationId xmlns:a16="http://schemas.microsoft.com/office/drawing/2014/main" id="{92EF3874-D0F1-4542-A7D7-B6E7818F952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1" name="テキスト ボックス 220">
          <a:extLst>
            <a:ext uri="{FF2B5EF4-FFF2-40B4-BE49-F238E27FC236}">
              <a16:creationId xmlns:a16="http://schemas.microsoft.com/office/drawing/2014/main" id="{AAF6F41B-AC60-4221-AE97-78205680087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67855</xdr:rowOff>
    </xdr:from>
    <xdr:to>
      <xdr:col>24</xdr:col>
      <xdr:colOff>114300</xdr:colOff>
      <xdr:row>108</xdr:row>
      <xdr:rowOff>169455</xdr:rowOff>
    </xdr:to>
    <xdr:sp macro="" textlink="">
      <xdr:nvSpPr>
        <xdr:cNvPr id="222" name="楕円 221">
          <a:extLst>
            <a:ext uri="{FF2B5EF4-FFF2-40B4-BE49-F238E27FC236}">
              <a16:creationId xmlns:a16="http://schemas.microsoft.com/office/drawing/2014/main" id="{C3A03483-84A5-447C-A430-0F13D263E6EF}"/>
            </a:ext>
          </a:extLst>
        </xdr:cNvPr>
        <xdr:cNvSpPr/>
      </xdr:nvSpPr>
      <xdr:spPr>
        <a:xfrm>
          <a:off x="45847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154232</xdr:rowOff>
    </xdr:from>
    <xdr:ext cx="405111" cy="259045"/>
    <xdr:sp macro="" textlink="">
      <xdr:nvSpPr>
        <xdr:cNvPr id="223" name="【市民会館】&#10;有形固定資産減価償却率該当値テキスト">
          <a:extLst>
            <a:ext uri="{FF2B5EF4-FFF2-40B4-BE49-F238E27FC236}">
              <a16:creationId xmlns:a16="http://schemas.microsoft.com/office/drawing/2014/main" id="{DBD07455-316B-42B8-B1A2-B5BD87A2A9CE}"/>
            </a:ext>
          </a:extLst>
        </xdr:cNvPr>
        <xdr:cNvSpPr txBox="1"/>
      </xdr:nvSpPr>
      <xdr:spPr>
        <a:xfrm>
          <a:off x="4673600" y="1849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31931</xdr:rowOff>
    </xdr:from>
    <xdr:to>
      <xdr:col>20</xdr:col>
      <xdr:colOff>38100</xdr:colOff>
      <xdr:row>108</xdr:row>
      <xdr:rowOff>133531</xdr:rowOff>
    </xdr:to>
    <xdr:sp macro="" textlink="">
      <xdr:nvSpPr>
        <xdr:cNvPr id="224" name="楕円 223">
          <a:extLst>
            <a:ext uri="{FF2B5EF4-FFF2-40B4-BE49-F238E27FC236}">
              <a16:creationId xmlns:a16="http://schemas.microsoft.com/office/drawing/2014/main" id="{0EDEE6D8-451B-4647-B4E9-5EF9A35D8F6A}"/>
            </a:ext>
          </a:extLst>
        </xdr:cNvPr>
        <xdr:cNvSpPr/>
      </xdr:nvSpPr>
      <xdr:spPr>
        <a:xfrm>
          <a:off x="3746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82731</xdr:rowOff>
    </xdr:from>
    <xdr:to>
      <xdr:col>24</xdr:col>
      <xdr:colOff>63500</xdr:colOff>
      <xdr:row>108</xdr:row>
      <xdr:rowOff>118655</xdr:rowOff>
    </xdr:to>
    <xdr:cxnSp macro="">
      <xdr:nvCxnSpPr>
        <xdr:cNvPr id="225" name="直線コネクタ 224">
          <a:extLst>
            <a:ext uri="{FF2B5EF4-FFF2-40B4-BE49-F238E27FC236}">
              <a16:creationId xmlns:a16="http://schemas.microsoft.com/office/drawing/2014/main" id="{561A5F1C-6378-4BBA-988B-882DF9005395}"/>
            </a:ext>
          </a:extLst>
        </xdr:cNvPr>
        <xdr:cNvCxnSpPr/>
      </xdr:nvCxnSpPr>
      <xdr:spPr>
        <a:xfrm>
          <a:off x="3797300" y="1859933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167458</xdr:rowOff>
    </xdr:from>
    <xdr:to>
      <xdr:col>15</xdr:col>
      <xdr:colOff>101600</xdr:colOff>
      <xdr:row>108</xdr:row>
      <xdr:rowOff>97608</xdr:rowOff>
    </xdr:to>
    <xdr:sp macro="" textlink="">
      <xdr:nvSpPr>
        <xdr:cNvPr id="226" name="楕円 225">
          <a:extLst>
            <a:ext uri="{FF2B5EF4-FFF2-40B4-BE49-F238E27FC236}">
              <a16:creationId xmlns:a16="http://schemas.microsoft.com/office/drawing/2014/main" id="{63031E75-A65A-49F1-BEC5-82242D4BB535}"/>
            </a:ext>
          </a:extLst>
        </xdr:cNvPr>
        <xdr:cNvSpPr/>
      </xdr:nvSpPr>
      <xdr:spPr>
        <a:xfrm>
          <a:off x="2857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46808</xdr:rowOff>
    </xdr:from>
    <xdr:to>
      <xdr:col>19</xdr:col>
      <xdr:colOff>177800</xdr:colOff>
      <xdr:row>108</xdr:row>
      <xdr:rowOff>82731</xdr:rowOff>
    </xdr:to>
    <xdr:cxnSp macro="">
      <xdr:nvCxnSpPr>
        <xdr:cNvPr id="227" name="直線コネクタ 226">
          <a:extLst>
            <a:ext uri="{FF2B5EF4-FFF2-40B4-BE49-F238E27FC236}">
              <a16:creationId xmlns:a16="http://schemas.microsoft.com/office/drawing/2014/main" id="{F0F623F6-9BC3-4A6E-AFFA-8A4B9D81905C}"/>
            </a:ext>
          </a:extLst>
        </xdr:cNvPr>
        <xdr:cNvCxnSpPr/>
      </xdr:nvCxnSpPr>
      <xdr:spPr>
        <a:xfrm>
          <a:off x="2908300" y="185634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131536</xdr:rowOff>
    </xdr:from>
    <xdr:to>
      <xdr:col>10</xdr:col>
      <xdr:colOff>165100</xdr:colOff>
      <xdr:row>108</xdr:row>
      <xdr:rowOff>61686</xdr:rowOff>
    </xdr:to>
    <xdr:sp macro="" textlink="">
      <xdr:nvSpPr>
        <xdr:cNvPr id="228" name="楕円 227">
          <a:extLst>
            <a:ext uri="{FF2B5EF4-FFF2-40B4-BE49-F238E27FC236}">
              <a16:creationId xmlns:a16="http://schemas.microsoft.com/office/drawing/2014/main" id="{AA3A71B2-A1CE-4993-B4FE-387FD16EC21C}"/>
            </a:ext>
          </a:extLst>
        </xdr:cNvPr>
        <xdr:cNvSpPr/>
      </xdr:nvSpPr>
      <xdr:spPr>
        <a:xfrm>
          <a:off x="1968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10886</xdr:rowOff>
    </xdr:from>
    <xdr:to>
      <xdr:col>15</xdr:col>
      <xdr:colOff>50800</xdr:colOff>
      <xdr:row>108</xdr:row>
      <xdr:rowOff>46808</xdr:rowOff>
    </xdr:to>
    <xdr:cxnSp macro="">
      <xdr:nvCxnSpPr>
        <xdr:cNvPr id="229" name="直線コネクタ 228">
          <a:extLst>
            <a:ext uri="{FF2B5EF4-FFF2-40B4-BE49-F238E27FC236}">
              <a16:creationId xmlns:a16="http://schemas.microsoft.com/office/drawing/2014/main" id="{36F1E3AA-480E-432C-88E6-FA9D6B74CA9B}"/>
            </a:ext>
          </a:extLst>
        </xdr:cNvPr>
        <xdr:cNvCxnSpPr/>
      </xdr:nvCxnSpPr>
      <xdr:spPr>
        <a:xfrm>
          <a:off x="2019300" y="185274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95613</xdr:rowOff>
    </xdr:from>
    <xdr:to>
      <xdr:col>6</xdr:col>
      <xdr:colOff>38100</xdr:colOff>
      <xdr:row>108</xdr:row>
      <xdr:rowOff>25763</xdr:rowOff>
    </xdr:to>
    <xdr:sp macro="" textlink="">
      <xdr:nvSpPr>
        <xdr:cNvPr id="230" name="楕円 229">
          <a:extLst>
            <a:ext uri="{FF2B5EF4-FFF2-40B4-BE49-F238E27FC236}">
              <a16:creationId xmlns:a16="http://schemas.microsoft.com/office/drawing/2014/main" id="{2D52E7F6-6B96-4392-A5DF-09B02AEA64CB}"/>
            </a:ext>
          </a:extLst>
        </xdr:cNvPr>
        <xdr:cNvSpPr/>
      </xdr:nvSpPr>
      <xdr:spPr>
        <a:xfrm>
          <a:off x="1079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146413</xdr:rowOff>
    </xdr:from>
    <xdr:to>
      <xdr:col>10</xdr:col>
      <xdr:colOff>114300</xdr:colOff>
      <xdr:row>108</xdr:row>
      <xdr:rowOff>10886</xdr:rowOff>
    </xdr:to>
    <xdr:cxnSp macro="">
      <xdr:nvCxnSpPr>
        <xdr:cNvPr id="231" name="直線コネクタ 230">
          <a:extLst>
            <a:ext uri="{FF2B5EF4-FFF2-40B4-BE49-F238E27FC236}">
              <a16:creationId xmlns:a16="http://schemas.microsoft.com/office/drawing/2014/main" id="{976EDF02-69EB-4725-B339-1BDC00992F19}"/>
            </a:ext>
          </a:extLst>
        </xdr:cNvPr>
        <xdr:cNvCxnSpPr/>
      </xdr:nvCxnSpPr>
      <xdr:spPr>
        <a:xfrm>
          <a:off x="1130300" y="184915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232" name="n_1aveValue【市民会館】&#10;有形固定資産減価償却率">
          <a:extLst>
            <a:ext uri="{FF2B5EF4-FFF2-40B4-BE49-F238E27FC236}">
              <a16:creationId xmlns:a16="http://schemas.microsoft.com/office/drawing/2014/main" id="{81EAD657-1E3C-47AC-BD48-71C5031392AF}"/>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233" name="n_2aveValue【市民会館】&#10;有形固定資産減価償却率">
          <a:extLst>
            <a:ext uri="{FF2B5EF4-FFF2-40B4-BE49-F238E27FC236}">
              <a16:creationId xmlns:a16="http://schemas.microsoft.com/office/drawing/2014/main" id="{A64625A5-13E2-44A9-896D-B9715E8B7792}"/>
            </a:ext>
          </a:extLst>
        </xdr:cNvPr>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234" name="n_3aveValue【市民会館】&#10;有形固定資産減価償却率">
          <a:extLst>
            <a:ext uri="{FF2B5EF4-FFF2-40B4-BE49-F238E27FC236}">
              <a16:creationId xmlns:a16="http://schemas.microsoft.com/office/drawing/2014/main" id="{70B0B95C-C929-4EBB-A54B-9083C0DC47B1}"/>
            </a:ext>
          </a:extLst>
        </xdr:cNvPr>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235" name="n_4aveValue【市民会館】&#10;有形固定資産減価償却率">
          <a:extLst>
            <a:ext uri="{FF2B5EF4-FFF2-40B4-BE49-F238E27FC236}">
              <a16:creationId xmlns:a16="http://schemas.microsoft.com/office/drawing/2014/main" id="{95CEBC0B-49DA-4184-87A9-C7D02AAA86AB}"/>
            </a:ext>
          </a:extLst>
        </xdr:cNvPr>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124658</xdr:rowOff>
    </xdr:from>
    <xdr:ext cx="405111" cy="259045"/>
    <xdr:sp macro="" textlink="">
      <xdr:nvSpPr>
        <xdr:cNvPr id="236" name="n_1mainValue【市民会館】&#10;有形固定資産減価償却率">
          <a:extLst>
            <a:ext uri="{FF2B5EF4-FFF2-40B4-BE49-F238E27FC236}">
              <a16:creationId xmlns:a16="http://schemas.microsoft.com/office/drawing/2014/main" id="{7721CA24-6F7A-49F3-AFCF-5510161CC29F}"/>
            </a:ext>
          </a:extLst>
        </xdr:cNvPr>
        <xdr:cNvSpPr txBox="1"/>
      </xdr:nvSpPr>
      <xdr:spPr>
        <a:xfrm>
          <a:off x="3582044" y="186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88735</xdr:rowOff>
    </xdr:from>
    <xdr:ext cx="405111" cy="259045"/>
    <xdr:sp macro="" textlink="">
      <xdr:nvSpPr>
        <xdr:cNvPr id="237" name="n_2mainValue【市民会館】&#10;有形固定資産減価償却率">
          <a:extLst>
            <a:ext uri="{FF2B5EF4-FFF2-40B4-BE49-F238E27FC236}">
              <a16:creationId xmlns:a16="http://schemas.microsoft.com/office/drawing/2014/main" id="{14734621-BA81-4A72-BAA3-BC51B216DDCF}"/>
            </a:ext>
          </a:extLst>
        </xdr:cNvPr>
        <xdr:cNvSpPr txBox="1"/>
      </xdr:nvSpPr>
      <xdr:spPr>
        <a:xfrm>
          <a:off x="2705744" y="1860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52813</xdr:rowOff>
    </xdr:from>
    <xdr:ext cx="405111" cy="259045"/>
    <xdr:sp macro="" textlink="">
      <xdr:nvSpPr>
        <xdr:cNvPr id="238" name="n_3mainValue【市民会館】&#10;有形固定資産減価償却率">
          <a:extLst>
            <a:ext uri="{FF2B5EF4-FFF2-40B4-BE49-F238E27FC236}">
              <a16:creationId xmlns:a16="http://schemas.microsoft.com/office/drawing/2014/main" id="{C6DF970C-1C05-4CAB-A3C5-75E079DE8179}"/>
            </a:ext>
          </a:extLst>
        </xdr:cNvPr>
        <xdr:cNvSpPr txBox="1"/>
      </xdr:nvSpPr>
      <xdr:spPr>
        <a:xfrm>
          <a:off x="1816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16890</xdr:rowOff>
    </xdr:from>
    <xdr:ext cx="405111" cy="259045"/>
    <xdr:sp macro="" textlink="">
      <xdr:nvSpPr>
        <xdr:cNvPr id="239" name="n_4mainValue【市民会館】&#10;有形固定資産減価償却率">
          <a:extLst>
            <a:ext uri="{FF2B5EF4-FFF2-40B4-BE49-F238E27FC236}">
              <a16:creationId xmlns:a16="http://schemas.microsoft.com/office/drawing/2014/main" id="{78D1D1B4-E22A-4F38-A991-D25747461E5C}"/>
            </a:ext>
          </a:extLst>
        </xdr:cNvPr>
        <xdr:cNvSpPr txBox="1"/>
      </xdr:nvSpPr>
      <xdr:spPr>
        <a:xfrm>
          <a:off x="9277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40" name="正方形/長方形 239">
          <a:extLst>
            <a:ext uri="{FF2B5EF4-FFF2-40B4-BE49-F238E27FC236}">
              <a16:creationId xmlns:a16="http://schemas.microsoft.com/office/drawing/2014/main" id="{C2940619-BB2B-4932-B33A-E3627095B6A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1" name="正方形/長方形 240">
          <a:extLst>
            <a:ext uri="{FF2B5EF4-FFF2-40B4-BE49-F238E27FC236}">
              <a16:creationId xmlns:a16="http://schemas.microsoft.com/office/drawing/2014/main" id="{5FF2BEBC-09AB-417D-AF5C-B6E91D2E859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2" name="正方形/長方形 241">
          <a:extLst>
            <a:ext uri="{FF2B5EF4-FFF2-40B4-BE49-F238E27FC236}">
              <a16:creationId xmlns:a16="http://schemas.microsoft.com/office/drawing/2014/main" id="{37265D46-9228-418F-8550-593E6435846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3" name="正方形/長方形 242">
          <a:extLst>
            <a:ext uri="{FF2B5EF4-FFF2-40B4-BE49-F238E27FC236}">
              <a16:creationId xmlns:a16="http://schemas.microsoft.com/office/drawing/2014/main" id="{F8161F11-3B9E-4AEF-A0C7-F8966B88893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4" name="正方形/長方形 243">
          <a:extLst>
            <a:ext uri="{FF2B5EF4-FFF2-40B4-BE49-F238E27FC236}">
              <a16:creationId xmlns:a16="http://schemas.microsoft.com/office/drawing/2014/main" id="{1CBCA737-0F73-4E2E-B2B4-D3224ACBCE3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5" name="正方形/長方形 244">
          <a:extLst>
            <a:ext uri="{FF2B5EF4-FFF2-40B4-BE49-F238E27FC236}">
              <a16:creationId xmlns:a16="http://schemas.microsoft.com/office/drawing/2014/main" id="{7C6204E5-926B-46CB-9B3B-1C0DA79A20B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6" name="正方形/長方形 245">
          <a:extLst>
            <a:ext uri="{FF2B5EF4-FFF2-40B4-BE49-F238E27FC236}">
              <a16:creationId xmlns:a16="http://schemas.microsoft.com/office/drawing/2014/main" id="{AC9537A0-154E-49C4-B61E-FBF9019E895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7" name="正方形/長方形 246">
          <a:extLst>
            <a:ext uri="{FF2B5EF4-FFF2-40B4-BE49-F238E27FC236}">
              <a16:creationId xmlns:a16="http://schemas.microsoft.com/office/drawing/2014/main" id="{ACC0E664-0E09-4282-909A-E50EDE26B32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8" name="テキスト ボックス 247">
          <a:extLst>
            <a:ext uri="{FF2B5EF4-FFF2-40B4-BE49-F238E27FC236}">
              <a16:creationId xmlns:a16="http://schemas.microsoft.com/office/drawing/2014/main" id="{F1840341-4492-4D37-A900-DF242A5C18B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9" name="直線コネクタ 248">
          <a:extLst>
            <a:ext uri="{FF2B5EF4-FFF2-40B4-BE49-F238E27FC236}">
              <a16:creationId xmlns:a16="http://schemas.microsoft.com/office/drawing/2014/main" id="{69658B8C-0957-4908-8C67-D7EB5E9A0E5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50" name="直線コネクタ 249">
          <a:extLst>
            <a:ext uri="{FF2B5EF4-FFF2-40B4-BE49-F238E27FC236}">
              <a16:creationId xmlns:a16="http://schemas.microsoft.com/office/drawing/2014/main" id="{06E9FBED-1C05-4037-94B5-52561D6F481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51" name="テキスト ボックス 250">
          <a:extLst>
            <a:ext uri="{FF2B5EF4-FFF2-40B4-BE49-F238E27FC236}">
              <a16:creationId xmlns:a16="http://schemas.microsoft.com/office/drawing/2014/main" id="{B8BE7F8E-37E8-4806-91B8-9B904F876B6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52" name="直線コネクタ 251">
          <a:extLst>
            <a:ext uri="{FF2B5EF4-FFF2-40B4-BE49-F238E27FC236}">
              <a16:creationId xmlns:a16="http://schemas.microsoft.com/office/drawing/2014/main" id="{E3A37839-BAD6-4BC1-BF69-6EDF40F21A9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53" name="テキスト ボックス 252">
          <a:extLst>
            <a:ext uri="{FF2B5EF4-FFF2-40B4-BE49-F238E27FC236}">
              <a16:creationId xmlns:a16="http://schemas.microsoft.com/office/drawing/2014/main" id="{7E8A2290-9335-4F6D-A631-CBD57A4F39D2}"/>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4" name="直線コネクタ 253">
          <a:extLst>
            <a:ext uri="{FF2B5EF4-FFF2-40B4-BE49-F238E27FC236}">
              <a16:creationId xmlns:a16="http://schemas.microsoft.com/office/drawing/2014/main" id="{2A224C3A-F024-4EA2-A6D4-8A422619C08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5" name="テキスト ボックス 254">
          <a:extLst>
            <a:ext uri="{FF2B5EF4-FFF2-40B4-BE49-F238E27FC236}">
              <a16:creationId xmlns:a16="http://schemas.microsoft.com/office/drawing/2014/main" id="{4351EFB4-BAB8-44F3-814A-A0F98959756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6" name="直線コネクタ 255">
          <a:extLst>
            <a:ext uri="{FF2B5EF4-FFF2-40B4-BE49-F238E27FC236}">
              <a16:creationId xmlns:a16="http://schemas.microsoft.com/office/drawing/2014/main" id="{CECFE737-F23E-4DD6-9A83-733D898068D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7" name="テキスト ボックス 256">
          <a:extLst>
            <a:ext uri="{FF2B5EF4-FFF2-40B4-BE49-F238E27FC236}">
              <a16:creationId xmlns:a16="http://schemas.microsoft.com/office/drawing/2014/main" id="{EFFAF833-48CE-43C0-BB7B-2331146E949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8" name="直線コネクタ 257">
          <a:extLst>
            <a:ext uri="{FF2B5EF4-FFF2-40B4-BE49-F238E27FC236}">
              <a16:creationId xmlns:a16="http://schemas.microsoft.com/office/drawing/2014/main" id="{54DB185C-74BA-49D5-A25C-6A3104456BF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9" name="テキスト ボックス 258">
          <a:extLst>
            <a:ext uri="{FF2B5EF4-FFF2-40B4-BE49-F238E27FC236}">
              <a16:creationId xmlns:a16="http://schemas.microsoft.com/office/drawing/2014/main" id="{13BA016A-4094-43A9-BF91-190FDAB05B6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0" name="直線コネクタ 259">
          <a:extLst>
            <a:ext uri="{FF2B5EF4-FFF2-40B4-BE49-F238E27FC236}">
              <a16:creationId xmlns:a16="http://schemas.microsoft.com/office/drawing/2014/main" id="{1FE40890-610A-4340-9220-5275B5E155B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1" name="テキスト ボックス 260">
          <a:extLst>
            <a:ext uri="{FF2B5EF4-FFF2-40B4-BE49-F238E27FC236}">
              <a16:creationId xmlns:a16="http://schemas.microsoft.com/office/drawing/2014/main" id="{3BBBA0DD-FD24-40E9-A111-0D42FE20261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2" name="【市民会館】&#10;一人当たり面積グラフ枠">
          <a:extLst>
            <a:ext uri="{FF2B5EF4-FFF2-40B4-BE49-F238E27FC236}">
              <a16:creationId xmlns:a16="http://schemas.microsoft.com/office/drawing/2014/main" id="{68960414-159C-460A-8993-49FB401A5C6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263" name="直線コネクタ 262">
          <a:extLst>
            <a:ext uri="{FF2B5EF4-FFF2-40B4-BE49-F238E27FC236}">
              <a16:creationId xmlns:a16="http://schemas.microsoft.com/office/drawing/2014/main" id="{86967552-BADB-411C-A814-29321777D26C}"/>
            </a:ext>
          </a:extLst>
        </xdr:cNvPr>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264" name="【市民会館】&#10;一人当たり面積最小値テキスト">
          <a:extLst>
            <a:ext uri="{FF2B5EF4-FFF2-40B4-BE49-F238E27FC236}">
              <a16:creationId xmlns:a16="http://schemas.microsoft.com/office/drawing/2014/main" id="{CDAF04D5-ED4C-4ED2-823A-1FFDCF814A5B}"/>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265" name="直線コネクタ 264">
          <a:extLst>
            <a:ext uri="{FF2B5EF4-FFF2-40B4-BE49-F238E27FC236}">
              <a16:creationId xmlns:a16="http://schemas.microsoft.com/office/drawing/2014/main" id="{F568260B-94C6-4567-A215-22DC33B6199E}"/>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266" name="【市民会館】&#10;一人当たり面積最大値テキスト">
          <a:extLst>
            <a:ext uri="{FF2B5EF4-FFF2-40B4-BE49-F238E27FC236}">
              <a16:creationId xmlns:a16="http://schemas.microsoft.com/office/drawing/2014/main" id="{190DC6DF-EE75-4B64-B17C-1D407D1CC99D}"/>
            </a:ext>
          </a:extLst>
        </xdr:cNvPr>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267" name="直線コネクタ 266">
          <a:extLst>
            <a:ext uri="{FF2B5EF4-FFF2-40B4-BE49-F238E27FC236}">
              <a16:creationId xmlns:a16="http://schemas.microsoft.com/office/drawing/2014/main" id="{E6D8A41E-FEC0-409C-8285-C149D0C997B1}"/>
            </a:ext>
          </a:extLst>
        </xdr:cNvPr>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268" name="【市民会館】&#10;一人当たり面積平均値テキスト">
          <a:extLst>
            <a:ext uri="{FF2B5EF4-FFF2-40B4-BE49-F238E27FC236}">
              <a16:creationId xmlns:a16="http://schemas.microsoft.com/office/drawing/2014/main" id="{8F4D7D8C-D17F-456B-8FF8-B09BB11D9799}"/>
            </a:ext>
          </a:extLst>
        </xdr:cNvPr>
        <xdr:cNvSpPr txBox="1"/>
      </xdr:nvSpPr>
      <xdr:spPr>
        <a:xfrm>
          <a:off x="10515600"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269" name="フローチャート: 判断 268">
          <a:extLst>
            <a:ext uri="{FF2B5EF4-FFF2-40B4-BE49-F238E27FC236}">
              <a16:creationId xmlns:a16="http://schemas.microsoft.com/office/drawing/2014/main" id="{38749402-B87F-44FE-9545-5FA241DAE6C6}"/>
            </a:ext>
          </a:extLst>
        </xdr:cNvPr>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270" name="フローチャート: 判断 269">
          <a:extLst>
            <a:ext uri="{FF2B5EF4-FFF2-40B4-BE49-F238E27FC236}">
              <a16:creationId xmlns:a16="http://schemas.microsoft.com/office/drawing/2014/main" id="{108AD85E-E575-4994-9377-938B9C415012}"/>
            </a:ext>
          </a:extLst>
        </xdr:cNvPr>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271" name="フローチャート: 判断 270">
          <a:extLst>
            <a:ext uri="{FF2B5EF4-FFF2-40B4-BE49-F238E27FC236}">
              <a16:creationId xmlns:a16="http://schemas.microsoft.com/office/drawing/2014/main" id="{0AA7422B-5BA8-43B4-8E1B-35F51DCCB7A0}"/>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272" name="フローチャート: 判断 271">
          <a:extLst>
            <a:ext uri="{FF2B5EF4-FFF2-40B4-BE49-F238E27FC236}">
              <a16:creationId xmlns:a16="http://schemas.microsoft.com/office/drawing/2014/main" id="{E550D199-043D-4CFA-B95A-95584145F823}"/>
            </a:ext>
          </a:extLst>
        </xdr:cNvPr>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273" name="フローチャート: 判断 272">
          <a:extLst>
            <a:ext uri="{FF2B5EF4-FFF2-40B4-BE49-F238E27FC236}">
              <a16:creationId xmlns:a16="http://schemas.microsoft.com/office/drawing/2014/main" id="{870FB48F-F83F-416B-B947-3823B24F763A}"/>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7CB5D76F-CDFA-4078-B3BD-74D77D3FD2E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E41558F4-F4E0-4243-8352-C875E779D9D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042250C0-9EA4-45C3-8CE1-019C85D060E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EE778A54-0DE1-46BD-979B-D45F7AD760A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60FEAB2F-560A-4FA0-86BA-D88CF19F817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149225</xdr:rowOff>
    </xdr:from>
    <xdr:to>
      <xdr:col>55</xdr:col>
      <xdr:colOff>50800</xdr:colOff>
      <xdr:row>108</xdr:row>
      <xdr:rowOff>79375</xdr:rowOff>
    </xdr:to>
    <xdr:sp macro="" textlink="">
      <xdr:nvSpPr>
        <xdr:cNvPr id="279" name="楕円 278">
          <a:extLst>
            <a:ext uri="{FF2B5EF4-FFF2-40B4-BE49-F238E27FC236}">
              <a16:creationId xmlns:a16="http://schemas.microsoft.com/office/drawing/2014/main" id="{A260415A-9FCE-4E82-8E2A-CB5E44CD19F1}"/>
            </a:ext>
          </a:extLst>
        </xdr:cNvPr>
        <xdr:cNvSpPr/>
      </xdr:nvSpPr>
      <xdr:spPr>
        <a:xfrm>
          <a:off x="10426700" y="184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64152</xdr:rowOff>
    </xdr:from>
    <xdr:ext cx="469744" cy="259045"/>
    <xdr:sp macro="" textlink="">
      <xdr:nvSpPr>
        <xdr:cNvPr id="280" name="【市民会館】&#10;一人当たり面積該当値テキスト">
          <a:extLst>
            <a:ext uri="{FF2B5EF4-FFF2-40B4-BE49-F238E27FC236}">
              <a16:creationId xmlns:a16="http://schemas.microsoft.com/office/drawing/2014/main" id="{5667E7CC-A61B-469B-8BE8-6DBF1610E519}"/>
            </a:ext>
          </a:extLst>
        </xdr:cNvPr>
        <xdr:cNvSpPr txBox="1"/>
      </xdr:nvSpPr>
      <xdr:spPr>
        <a:xfrm>
          <a:off x="10515600" y="1840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156845</xdr:rowOff>
    </xdr:from>
    <xdr:to>
      <xdr:col>50</xdr:col>
      <xdr:colOff>165100</xdr:colOff>
      <xdr:row>108</xdr:row>
      <xdr:rowOff>86995</xdr:rowOff>
    </xdr:to>
    <xdr:sp macro="" textlink="">
      <xdr:nvSpPr>
        <xdr:cNvPr id="281" name="楕円 280">
          <a:extLst>
            <a:ext uri="{FF2B5EF4-FFF2-40B4-BE49-F238E27FC236}">
              <a16:creationId xmlns:a16="http://schemas.microsoft.com/office/drawing/2014/main" id="{AFB15008-3E31-4B90-A385-8542A023B69A}"/>
            </a:ext>
          </a:extLst>
        </xdr:cNvPr>
        <xdr:cNvSpPr/>
      </xdr:nvSpPr>
      <xdr:spPr>
        <a:xfrm>
          <a:off x="9588500" y="185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28575</xdr:rowOff>
    </xdr:from>
    <xdr:to>
      <xdr:col>55</xdr:col>
      <xdr:colOff>0</xdr:colOff>
      <xdr:row>108</xdr:row>
      <xdr:rowOff>36195</xdr:rowOff>
    </xdr:to>
    <xdr:cxnSp macro="">
      <xdr:nvCxnSpPr>
        <xdr:cNvPr id="282" name="直線コネクタ 281">
          <a:extLst>
            <a:ext uri="{FF2B5EF4-FFF2-40B4-BE49-F238E27FC236}">
              <a16:creationId xmlns:a16="http://schemas.microsoft.com/office/drawing/2014/main" id="{EC7F876D-D059-46B5-AB2F-72C04AD380D1}"/>
            </a:ext>
          </a:extLst>
        </xdr:cNvPr>
        <xdr:cNvCxnSpPr/>
      </xdr:nvCxnSpPr>
      <xdr:spPr>
        <a:xfrm flipV="1">
          <a:off x="9639300" y="1854517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160655</xdr:rowOff>
    </xdr:from>
    <xdr:to>
      <xdr:col>46</xdr:col>
      <xdr:colOff>38100</xdr:colOff>
      <xdr:row>108</xdr:row>
      <xdr:rowOff>90805</xdr:rowOff>
    </xdr:to>
    <xdr:sp macro="" textlink="">
      <xdr:nvSpPr>
        <xdr:cNvPr id="283" name="楕円 282">
          <a:extLst>
            <a:ext uri="{FF2B5EF4-FFF2-40B4-BE49-F238E27FC236}">
              <a16:creationId xmlns:a16="http://schemas.microsoft.com/office/drawing/2014/main" id="{2F4698EB-4F02-4B64-AA12-388EBD182853}"/>
            </a:ext>
          </a:extLst>
        </xdr:cNvPr>
        <xdr:cNvSpPr/>
      </xdr:nvSpPr>
      <xdr:spPr>
        <a:xfrm>
          <a:off x="8699500" y="185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36195</xdr:rowOff>
    </xdr:from>
    <xdr:to>
      <xdr:col>50</xdr:col>
      <xdr:colOff>114300</xdr:colOff>
      <xdr:row>108</xdr:row>
      <xdr:rowOff>40005</xdr:rowOff>
    </xdr:to>
    <xdr:cxnSp macro="">
      <xdr:nvCxnSpPr>
        <xdr:cNvPr id="284" name="直線コネクタ 283">
          <a:extLst>
            <a:ext uri="{FF2B5EF4-FFF2-40B4-BE49-F238E27FC236}">
              <a16:creationId xmlns:a16="http://schemas.microsoft.com/office/drawing/2014/main" id="{4114FB43-6EC0-4E7B-A6B7-0DBA3E3E7A86}"/>
            </a:ext>
          </a:extLst>
        </xdr:cNvPr>
        <xdr:cNvCxnSpPr/>
      </xdr:nvCxnSpPr>
      <xdr:spPr>
        <a:xfrm flipV="1">
          <a:off x="8750300" y="185527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166370</xdr:rowOff>
    </xdr:from>
    <xdr:to>
      <xdr:col>41</xdr:col>
      <xdr:colOff>101600</xdr:colOff>
      <xdr:row>108</xdr:row>
      <xdr:rowOff>96520</xdr:rowOff>
    </xdr:to>
    <xdr:sp macro="" textlink="">
      <xdr:nvSpPr>
        <xdr:cNvPr id="285" name="楕円 284">
          <a:extLst>
            <a:ext uri="{FF2B5EF4-FFF2-40B4-BE49-F238E27FC236}">
              <a16:creationId xmlns:a16="http://schemas.microsoft.com/office/drawing/2014/main" id="{87316ADB-ACAE-4DD0-95AD-85915529CB5C}"/>
            </a:ext>
          </a:extLst>
        </xdr:cNvPr>
        <xdr:cNvSpPr/>
      </xdr:nvSpPr>
      <xdr:spPr>
        <a:xfrm>
          <a:off x="7810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40005</xdr:rowOff>
    </xdr:from>
    <xdr:to>
      <xdr:col>45</xdr:col>
      <xdr:colOff>177800</xdr:colOff>
      <xdr:row>108</xdr:row>
      <xdr:rowOff>45720</xdr:rowOff>
    </xdr:to>
    <xdr:cxnSp macro="">
      <xdr:nvCxnSpPr>
        <xdr:cNvPr id="286" name="直線コネクタ 285">
          <a:extLst>
            <a:ext uri="{FF2B5EF4-FFF2-40B4-BE49-F238E27FC236}">
              <a16:creationId xmlns:a16="http://schemas.microsoft.com/office/drawing/2014/main" id="{C69C52B7-EDC8-4C29-A7C8-7168BF928D02}"/>
            </a:ext>
          </a:extLst>
        </xdr:cNvPr>
        <xdr:cNvCxnSpPr/>
      </xdr:nvCxnSpPr>
      <xdr:spPr>
        <a:xfrm flipV="1">
          <a:off x="7861300" y="185566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168275</xdr:rowOff>
    </xdr:from>
    <xdr:to>
      <xdr:col>36</xdr:col>
      <xdr:colOff>165100</xdr:colOff>
      <xdr:row>108</xdr:row>
      <xdr:rowOff>98425</xdr:rowOff>
    </xdr:to>
    <xdr:sp macro="" textlink="">
      <xdr:nvSpPr>
        <xdr:cNvPr id="287" name="楕円 286">
          <a:extLst>
            <a:ext uri="{FF2B5EF4-FFF2-40B4-BE49-F238E27FC236}">
              <a16:creationId xmlns:a16="http://schemas.microsoft.com/office/drawing/2014/main" id="{3F13B54C-FCC2-4448-87DE-9FA3544043C4}"/>
            </a:ext>
          </a:extLst>
        </xdr:cNvPr>
        <xdr:cNvSpPr/>
      </xdr:nvSpPr>
      <xdr:spPr>
        <a:xfrm>
          <a:off x="69215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45720</xdr:rowOff>
    </xdr:from>
    <xdr:to>
      <xdr:col>41</xdr:col>
      <xdr:colOff>50800</xdr:colOff>
      <xdr:row>108</xdr:row>
      <xdr:rowOff>47625</xdr:rowOff>
    </xdr:to>
    <xdr:cxnSp macro="">
      <xdr:nvCxnSpPr>
        <xdr:cNvPr id="288" name="直線コネクタ 287">
          <a:extLst>
            <a:ext uri="{FF2B5EF4-FFF2-40B4-BE49-F238E27FC236}">
              <a16:creationId xmlns:a16="http://schemas.microsoft.com/office/drawing/2014/main" id="{5A002760-8821-4AE0-8FB8-324AA4C74CEF}"/>
            </a:ext>
          </a:extLst>
        </xdr:cNvPr>
        <xdr:cNvCxnSpPr/>
      </xdr:nvCxnSpPr>
      <xdr:spPr>
        <a:xfrm flipV="1">
          <a:off x="6972300" y="185623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289" name="n_1aveValue【市民会館】&#10;一人当たり面積">
          <a:extLst>
            <a:ext uri="{FF2B5EF4-FFF2-40B4-BE49-F238E27FC236}">
              <a16:creationId xmlns:a16="http://schemas.microsoft.com/office/drawing/2014/main" id="{F3776308-1B1D-498F-ACA8-CA70EAE62937}"/>
            </a:ext>
          </a:extLst>
        </xdr:cNvPr>
        <xdr:cNvSpPr txBox="1"/>
      </xdr:nvSpPr>
      <xdr:spPr>
        <a:xfrm>
          <a:off x="93917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290" name="n_2aveValue【市民会館】&#10;一人当たり面積">
          <a:extLst>
            <a:ext uri="{FF2B5EF4-FFF2-40B4-BE49-F238E27FC236}">
              <a16:creationId xmlns:a16="http://schemas.microsoft.com/office/drawing/2014/main" id="{87DDA534-8BB7-4DAA-8E38-CF7BAB5591D1}"/>
            </a:ext>
          </a:extLst>
        </xdr:cNvPr>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291" name="n_3aveValue【市民会館】&#10;一人当たり面積">
          <a:extLst>
            <a:ext uri="{FF2B5EF4-FFF2-40B4-BE49-F238E27FC236}">
              <a16:creationId xmlns:a16="http://schemas.microsoft.com/office/drawing/2014/main" id="{46DB5404-828F-403E-B52F-B03F26B80CA5}"/>
            </a:ext>
          </a:extLst>
        </xdr:cNvPr>
        <xdr:cNvSpPr txBox="1"/>
      </xdr:nvSpPr>
      <xdr:spPr>
        <a:xfrm>
          <a:off x="7626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292" name="n_4aveValue【市民会館】&#10;一人当たり面積">
          <a:extLst>
            <a:ext uri="{FF2B5EF4-FFF2-40B4-BE49-F238E27FC236}">
              <a16:creationId xmlns:a16="http://schemas.microsoft.com/office/drawing/2014/main" id="{D4C6C449-2ADB-47FE-B0A3-301BC6C53035}"/>
            </a:ext>
          </a:extLst>
        </xdr:cNvPr>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78122</xdr:rowOff>
    </xdr:from>
    <xdr:ext cx="469744" cy="259045"/>
    <xdr:sp macro="" textlink="">
      <xdr:nvSpPr>
        <xdr:cNvPr id="293" name="n_1mainValue【市民会館】&#10;一人当たり面積">
          <a:extLst>
            <a:ext uri="{FF2B5EF4-FFF2-40B4-BE49-F238E27FC236}">
              <a16:creationId xmlns:a16="http://schemas.microsoft.com/office/drawing/2014/main" id="{C7185BD8-7D58-4B49-B928-89E2D16340E9}"/>
            </a:ext>
          </a:extLst>
        </xdr:cNvPr>
        <xdr:cNvSpPr txBox="1"/>
      </xdr:nvSpPr>
      <xdr:spPr>
        <a:xfrm>
          <a:off x="9391727" y="1859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81932</xdr:rowOff>
    </xdr:from>
    <xdr:ext cx="469744" cy="259045"/>
    <xdr:sp macro="" textlink="">
      <xdr:nvSpPr>
        <xdr:cNvPr id="294" name="n_2mainValue【市民会館】&#10;一人当たり面積">
          <a:extLst>
            <a:ext uri="{FF2B5EF4-FFF2-40B4-BE49-F238E27FC236}">
              <a16:creationId xmlns:a16="http://schemas.microsoft.com/office/drawing/2014/main" id="{C4894A1C-D311-455C-B49E-51E8308174F0}"/>
            </a:ext>
          </a:extLst>
        </xdr:cNvPr>
        <xdr:cNvSpPr txBox="1"/>
      </xdr:nvSpPr>
      <xdr:spPr>
        <a:xfrm>
          <a:off x="8515427" y="1859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87647</xdr:rowOff>
    </xdr:from>
    <xdr:ext cx="469744" cy="259045"/>
    <xdr:sp macro="" textlink="">
      <xdr:nvSpPr>
        <xdr:cNvPr id="295" name="n_3mainValue【市民会館】&#10;一人当たり面積">
          <a:extLst>
            <a:ext uri="{FF2B5EF4-FFF2-40B4-BE49-F238E27FC236}">
              <a16:creationId xmlns:a16="http://schemas.microsoft.com/office/drawing/2014/main" id="{CF7B79D3-5E77-403A-8514-3082BB091166}"/>
            </a:ext>
          </a:extLst>
        </xdr:cNvPr>
        <xdr:cNvSpPr txBox="1"/>
      </xdr:nvSpPr>
      <xdr:spPr>
        <a:xfrm>
          <a:off x="7626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89552</xdr:rowOff>
    </xdr:from>
    <xdr:ext cx="469744" cy="259045"/>
    <xdr:sp macro="" textlink="">
      <xdr:nvSpPr>
        <xdr:cNvPr id="296" name="n_4mainValue【市民会館】&#10;一人当たり面積">
          <a:extLst>
            <a:ext uri="{FF2B5EF4-FFF2-40B4-BE49-F238E27FC236}">
              <a16:creationId xmlns:a16="http://schemas.microsoft.com/office/drawing/2014/main" id="{279288B1-CF4B-426F-9613-F31A6137B57E}"/>
            </a:ext>
          </a:extLst>
        </xdr:cNvPr>
        <xdr:cNvSpPr txBox="1"/>
      </xdr:nvSpPr>
      <xdr:spPr>
        <a:xfrm>
          <a:off x="6737427"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7C0025F5-E9E2-4D76-B118-67540143B3F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D73EA29E-45D3-4676-B5CA-3C9A6CD52B9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6AE903BB-BB1F-4230-90C8-3E2B36A3204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55B19518-B85A-4839-B985-2E4A6828CAD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CF7219A5-401C-45E3-9ACA-6432E4C2E5F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EE0F8B4D-6B0C-4B70-BF54-97CF345C533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2EF07E4C-7B35-4EC5-A256-72BD58977A5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0790F98D-A15A-4EB3-8B12-9D3E0E4FBA2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49AA9071-830A-42D6-A077-24457B50EA6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6A75BF64-EEEC-4B32-A36E-30336DB5CB9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B752F776-8152-4643-91C1-8F6E829E36D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47EF1C11-C97C-4F98-B1B5-9846B115747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6135FCB5-C760-4739-B9F0-FBC1E2F43FE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CFF55017-D8DB-4D77-96A4-7410168DF5C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EDDAB485-5E96-470F-9E3B-2A4774E587F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0D11ACA4-02F9-49EE-BE4F-87216D06805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588A8A75-D5CF-46C0-9157-C048894C591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86E73D4C-B819-4672-849A-36D4666AF83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8656210F-6F28-4B64-8547-4776836CD1D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047E3FFC-5F1A-4564-974B-EB17C0543B7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D6C3E92E-DE8B-4877-84A1-31158824A13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8673B768-7AF7-4806-895E-A417989D99B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9B91B79E-A22E-4A0D-965E-4D5B1CC5EA3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EB0BE727-9A07-481A-85EC-D6CF0FDC0D7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B13CDF00-1E4A-4265-8136-0EAAB1EC485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322" name="直線コネクタ 321">
          <a:extLst>
            <a:ext uri="{FF2B5EF4-FFF2-40B4-BE49-F238E27FC236}">
              <a16:creationId xmlns:a16="http://schemas.microsoft.com/office/drawing/2014/main" id="{756431E7-3B51-4B0F-8FB5-BA1A94DB55C7}"/>
            </a:ext>
          </a:extLst>
        </xdr:cNvPr>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323" name="【一般廃棄物処理施設】&#10;有形固定資産減価償却率最小値テキスト">
          <a:extLst>
            <a:ext uri="{FF2B5EF4-FFF2-40B4-BE49-F238E27FC236}">
              <a16:creationId xmlns:a16="http://schemas.microsoft.com/office/drawing/2014/main" id="{A12AAB40-D89F-4558-932D-FD66AEF512E6}"/>
            </a:ext>
          </a:extLst>
        </xdr:cNvPr>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324" name="直線コネクタ 323">
          <a:extLst>
            <a:ext uri="{FF2B5EF4-FFF2-40B4-BE49-F238E27FC236}">
              <a16:creationId xmlns:a16="http://schemas.microsoft.com/office/drawing/2014/main" id="{33013845-F119-4690-9C5C-B1A017ACD567}"/>
            </a:ext>
          </a:extLst>
        </xdr:cNvPr>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325" name="【一般廃棄物処理施設】&#10;有形固定資産減価償却率最大値テキスト">
          <a:extLst>
            <a:ext uri="{FF2B5EF4-FFF2-40B4-BE49-F238E27FC236}">
              <a16:creationId xmlns:a16="http://schemas.microsoft.com/office/drawing/2014/main" id="{8913172A-CAD7-4196-AB0E-1DD0758EBA32}"/>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326" name="直線コネクタ 325">
          <a:extLst>
            <a:ext uri="{FF2B5EF4-FFF2-40B4-BE49-F238E27FC236}">
              <a16:creationId xmlns:a16="http://schemas.microsoft.com/office/drawing/2014/main" id="{501E3999-613E-4A96-A85A-440AF13D4192}"/>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013935B2-1E86-423B-9E25-1BF836B958CF}"/>
            </a:ext>
          </a:extLst>
        </xdr:cNvPr>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328" name="フローチャート: 判断 327">
          <a:extLst>
            <a:ext uri="{FF2B5EF4-FFF2-40B4-BE49-F238E27FC236}">
              <a16:creationId xmlns:a16="http://schemas.microsoft.com/office/drawing/2014/main" id="{5DB933CA-2264-4831-864D-340AA1DE8660}"/>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329" name="フローチャート: 判断 328">
          <a:extLst>
            <a:ext uri="{FF2B5EF4-FFF2-40B4-BE49-F238E27FC236}">
              <a16:creationId xmlns:a16="http://schemas.microsoft.com/office/drawing/2014/main" id="{E8329866-3A61-4BC9-8DEC-D4D211D9D703}"/>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330" name="フローチャート: 判断 329">
          <a:extLst>
            <a:ext uri="{FF2B5EF4-FFF2-40B4-BE49-F238E27FC236}">
              <a16:creationId xmlns:a16="http://schemas.microsoft.com/office/drawing/2014/main" id="{C90FA600-FDEC-4CC3-9930-4BE5698A64F3}"/>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331" name="フローチャート: 判断 330">
          <a:extLst>
            <a:ext uri="{FF2B5EF4-FFF2-40B4-BE49-F238E27FC236}">
              <a16:creationId xmlns:a16="http://schemas.microsoft.com/office/drawing/2014/main" id="{4B2ADBE1-4103-41A4-9D55-EAE5A7FA1AC7}"/>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332" name="フローチャート: 判断 331">
          <a:extLst>
            <a:ext uri="{FF2B5EF4-FFF2-40B4-BE49-F238E27FC236}">
              <a16:creationId xmlns:a16="http://schemas.microsoft.com/office/drawing/2014/main" id="{7FBD9188-5293-46F0-A257-896C1054439B}"/>
            </a:ext>
          </a:extLst>
        </xdr:cNvPr>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F40003D0-E3B7-4263-AD26-175C77EBDEC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E9141868-3828-4869-AB79-0CC55B77916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8FA74F7-82C4-413C-B079-80DF1F25D46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DFE07D63-FBB7-4C00-9DB8-BD8F522BB55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2AC1554A-CBF6-442A-887D-D5E876C2BE3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54792</xdr:rowOff>
    </xdr:from>
    <xdr:to>
      <xdr:col>85</xdr:col>
      <xdr:colOff>177800</xdr:colOff>
      <xdr:row>35</xdr:row>
      <xdr:rowOff>156392</xdr:rowOff>
    </xdr:to>
    <xdr:sp macro="" textlink="">
      <xdr:nvSpPr>
        <xdr:cNvPr id="338" name="楕円 337">
          <a:extLst>
            <a:ext uri="{FF2B5EF4-FFF2-40B4-BE49-F238E27FC236}">
              <a16:creationId xmlns:a16="http://schemas.microsoft.com/office/drawing/2014/main" id="{6E5F4E3B-CFD0-424D-BC19-F4B415677450}"/>
            </a:ext>
          </a:extLst>
        </xdr:cNvPr>
        <xdr:cNvSpPr/>
      </xdr:nvSpPr>
      <xdr:spPr>
        <a:xfrm>
          <a:off x="16268700" y="60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77669</xdr:rowOff>
    </xdr:from>
    <xdr:ext cx="405111" cy="259045"/>
    <xdr:sp macro="" textlink="">
      <xdr:nvSpPr>
        <xdr:cNvPr id="339" name="【一般廃棄物処理施設】&#10;有形固定資産減価償却率該当値テキスト">
          <a:extLst>
            <a:ext uri="{FF2B5EF4-FFF2-40B4-BE49-F238E27FC236}">
              <a16:creationId xmlns:a16="http://schemas.microsoft.com/office/drawing/2014/main" id="{05AE7090-DD31-4446-AF7B-32C68B863617}"/>
            </a:ext>
          </a:extLst>
        </xdr:cNvPr>
        <xdr:cNvSpPr txBox="1"/>
      </xdr:nvSpPr>
      <xdr:spPr>
        <a:xfrm>
          <a:off x="16357600" y="590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xdr:rowOff>
    </xdr:from>
    <xdr:to>
      <xdr:col>81</xdr:col>
      <xdr:colOff>101600</xdr:colOff>
      <xdr:row>35</xdr:row>
      <xdr:rowOff>115570</xdr:rowOff>
    </xdr:to>
    <xdr:sp macro="" textlink="">
      <xdr:nvSpPr>
        <xdr:cNvPr id="340" name="楕円 339">
          <a:extLst>
            <a:ext uri="{FF2B5EF4-FFF2-40B4-BE49-F238E27FC236}">
              <a16:creationId xmlns:a16="http://schemas.microsoft.com/office/drawing/2014/main" id="{1FEF6DD8-EEE2-4FFD-8838-51996142F7A7}"/>
            </a:ext>
          </a:extLst>
        </xdr:cNvPr>
        <xdr:cNvSpPr/>
      </xdr:nvSpPr>
      <xdr:spPr>
        <a:xfrm>
          <a:off x="15430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64770</xdr:rowOff>
    </xdr:from>
    <xdr:to>
      <xdr:col>85</xdr:col>
      <xdr:colOff>127000</xdr:colOff>
      <xdr:row>35</xdr:row>
      <xdr:rowOff>105592</xdr:rowOff>
    </xdr:to>
    <xdr:cxnSp macro="">
      <xdr:nvCxnSpPr>
        <xdr:cNvPr id="341" name="直線コネクタ 340">
          <a:extLst>
            <a:ext uri="{FF2B5EF4-FFF2-40B4-BE49-F238E27FC236}">
              <a16:creationId xmlns:a16="http://schemas.microsoft.com/office/drawing/2014/main" id="{E7E90CA6-4AC9-479C-969D-B87123529F3C}"/>
            </a:ext>
          </a:extLst>
        </xdr:cNvPr>
        <xdr:cNvCxnSpPr/>
      </xdr:nvCxnSpPr>
      <xdr:spPr>
        <a:xfrm>
          <a:off x="15481300" y="6065520"/>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144599</xdr:rowOff>
    </xdr:from>
    <xdr:to>
      <xdr:col>76</xdr:col>
      <xdr:colOff>165100</xdr:colOff>
      <xdr:row>35</xdr:row>
      <xdr:rowOff>74749</xdr:rowOff>
    </xdr:to>
    <xdr:sp macro="" textlink="">
      <xdr:nvSpPr>
        <xdr:cNvPr id="342" name="楕円 341">
          <a:extLst>
            <a:ext uri="{FF2B5EF4-FFF2-40B4-BE49-F238E27FC236}">
              <a16:creationId xmlns:a16="http://schemas.microsoft.com/office/drawing/2014/main" id="{7C8D9EBB-F250-4F50-B0F7-BDB24E80E397}"/>
            </a:ext>
          </a:extLst>
        </xdr:cNvPr>
        <xdr:cNvSpPr/>
      </xdr:nvSpPr>
      <xdr:spPr>
        <a:xfrm>
          <a:off x="14541500" y="59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23949</xdr:rowOff>
    </xdr:from>
    <xdr:to>
      <xdr:col>81</xdr:col>
      <xdr:colOff>50800</xdr:colOff>
      <xdr:row>35</xdr:row>
      <xdr:rowOff>64770</xdr:rowOff>
    </xdr:to>
    <xdr:cxnSp macro="">
      <xdr:nvCxnSpPr>
        <xdr:cNvPr id="343" name="直線コネクタ 342">
          <a:extLst>
            <a:ext uri="{FF2B5EF4-FFF2-40B4-BE49-F238E27FC236}">
              <a16:creationId xmlns:a16="http://schemas.microsoft.com/office/drawing/2014/main" id="{2345103B-9313-428C-8614-7F05A1DF1249}"/>
            </a:ext>
          </a:extLst>
        </xdr:cNvPr>
        <xdr:cNvCxnSpPr/>
      </xdr:nvCxnSpPr>
      <xdr:spPr>
        <a:xfrm>
          <a:off x="14592300" y="602469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103777</xdr:rowOff>
    </xdr:from>
    <xdr:to>
      <xdr:col>72</xdr:col>
      <xdr:colOff>38100</xdr:colOff>
      <xdr:row>35</xdr:row>
      <xdr:rowOff>33927</xdr:rowOff>
    </xdr:to>
    <xdr:sp macro="" textlink="">
      <xdr:nvSpPr>
        <xdr:cNvPr id="344" name="楕円 343">
          <a:extLst>
            <a:ext uri="{FF2B5EF4-FFF2-40B4-BE49-F238E27FC236}">
              <a16:creationId xmlns:a16="http://schemas.microsoft.com/office/drawing/2014/main" id="{5E168F6F-A877-47F7-9D5E-E905EB412F8E}"/>
            </a:ext>
          </a:extLst>
        </xdr:cNvPr>
        <xdr:cNvSpPr/>
      </xdr:nvSpPr>
      <xdr:spPr>
        <a:xfrm>
          <a:off x="13652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154577</xdr:rowOff>
    </xdr:from>
    <xdr:to>
      <xdr:col>76</xdr:col>
      <xdr:colOff>114300</xdr:colOff>
      <xdr:row>35</xdr:row>
      <xdr:rowOff>23949</xdr:rowOff>
    </xdr:to>
    <xdr:cxnSp macro="">
      <xdr:nvCxnSpPr>
        <xdr:cNvPr id="345" name="直線コネクタ 344">
          <a:extLst>
            <a:ext uri="{FF2B5EF4-FFF2-40B4-BE49-F238E27FC236}">
              <a16:creationId xmlns:a16="http://schemas.microsoft.com/office/drawing/2014/main" id="{B14AD393-0226-430B-B9BD-14B0B04BE9E5}"/>
            </a:ext>
          </a:extLst>
        </xdr:cNvPr>
        <xdr:cNvCxnSpPr/>
      </xdr:nvCxnSpPr>
      <xdr:spPr>
        <a:xfrm>
          <a:off x="13703300" y="598387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62956</xdr:rowOff>
    </xdr:from>
    <xdr:to>
      <xdr:col>67</xdr:col>
      <xdr:colOff>101600</xdr:colOff>
      <xdr:row>34</xdr:row>
      <xdr:rowOff>164556</xdr:rowOff>
    </xdr:to>
    <xdr:sp macro="" textlink="">
      <xdr:nvSpPr>
        <xdr:cNvPr id="346" name="楕円 345">
          <a:extLst>
            <a:ext uri="{FF2B5EF4-FFF2-40B4-BE49-F238E27FC236}">
              <a16:creationId xmlns:a16="http://schemas.microsoft.com/office/drawing/2014/main" id="{DDE8BAE7-2CD8-430F-8D28-479E71C97615}"/>
            </a:ext>
          </a:extLst>
        </xdr:cNvPr>
        <xdr:cNvSpPr/>
      </xdr:nvSpPr>
      <xdr:spPr>
        <a:xfrm>
          <a:off x="127635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113756</xdr:rowOff>
    </xdr:from>
    <xdr:to>
      <xdr:col>71</xdr:col>
      <xdr:colOff>177800</xdr:colOff>
      <xdr:row>34</xdr:row>
      <xdr:rowOff>154577</xdr:rowOff>
    </xdr:to>
    <xdr:cxnSp macro="">
      <xdr:nvCxnSpPr>
        <xdr:cNvPr id="347" name="直線コネクタ 346">
          <a:extLst>
            <a:ext uri="{FF2B5EF4-FFF2-40B4-BE49-F238E27FC236}">
              <a16:creationId xmlns:a16="http://schemas.microsoft.com/office/drawing/2014/main" id="{08D7F9A5-4DC6-4E69-9D96-DBAA8F2B8776}"/>
            </a:ext>
          </a:extLst>
        </xdr:cNvPr>
        <xdr:cNvCxnSpPr/>
      </xdr:nvCxnSpPr>
      <xdr:spPr>
        <a:xfrm>
          <a:off x="12814300" y="594305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348" name="n_1aveValue【一般廃棄物処理施設】&#10;有形固定資産減価償却率">
          <a:extLst>
            <a:ext uri="{FF2B5EF4-FFF2-40B4-BE49-F238E27FC236}">
              <a16:creationId xmlns:a16="http://schemas.microsoft.com/office/drawing/2014/main" id="{1E6EA6D7-6737-4F56-B655-C37B31570DD6}"/>
            </a:ext>
          </a:extLst>
        </xdr:cNvPr>
        <xdr:cNvSpPr txBox="1"/>
      </xdr:nvSpPr>
      <xdr:spPr>
        <a:xfrm>
          <a:off x="15266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349" name="n_2aveValue【一般廃棄物処理施設】&#10;有形固定資産減価償却率">
          <a:extLst>
            <a:ext uri="{FF2B5EF4-FFF2-40B4-BE49-F238E27FC236}">
              <a16:creationId xmlns:a16="http://schemas.microsoft.com/office/drawing/2014/main" id="{49088765-24E0-47FD-A21C-FE836915B6E6}"/>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350" name="n_3aveValue【一般廃棄物処理施設】&#10;有形固定資産減価償却率">
          <a:extLst>
            <a:ext uri="{FF2B5EF4-FFF2-40B4-BE49-F238E27FC236}">
              <a16:creationId xmlns:a16="http://schemas.microsoft.com/office/drawing/2014/main" id="{E78C20F4-189F-408E-8FD3-F958F3802887}"/>
            </a:ext>
          </a:extLst>
        </xdr:cNvPr>
        <xdr:cNvSpPr txBox="1"/>
      </xdr:nvSpPr>
      <xdr:spPr>
        <a:xfrm>
          <a:off x="13500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60977</xdr:rowOff>
    </xdr:from>
    <xdr:ext cx="405111" cy="259045"/>
    <xdr:sp macro="" textlink="">
      <xdr:nvSpPr>
        <xdr:cNvPr id="351" name="n_4aveValue【一般廃棄物処理施設】&#10;有形固定資産減価償却率">
          <a:extLst>
            <a:ext uri="{FF2B5EF4-FFF2-40B4-BE49-F238E27FC236}">
              <a16:creationId xmlns:a16="http://schemas.microsoft.com/office/drawing/2014/main" id="{F0B1F716-5616-4E7B-B8F5-BFD1C1BCB445}"/>
            </a:ext>
          </a:extLst>
        </xdr:cNvPr>
        <xdr:cNvSpPr txBox="1"/>
      </xdr:nvSpPr>
      <xdr:spPr>
        <a:xfrm>
          <a:off x="12611744" y="606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132097</xdr:rowOff>
    </xdr:from>
    <xdr:ext cx="405111" cy="259045"/>
    <xdr:sp macro="" textlink="">
      <xdr:nvSpPr>
        <xdr:cNvPr id="352" name="n_1mainValue【一般廃棄物処理施設】&#10;有形固定資産減価償却率">
          <a:extLst>
            <a:ext uri="{FF2B5EF4-FFF2-40B4-BE49-F238E27FC236}">
              <a16:creationId xmlns:a16="http://schemas.microsoft.com/office/drawing/2014/main" id="{D637BAEC-C063-4949-923E-D80C620E4E88}"/>
            </a:ext>
          </a:extLst>
        </xdr:cNvPr>
        <xdr:cNvSpPr txBox="1"/>
      </xdr:nvSpPr>
      <xdr:spPr>
        <a:xfrm>
          <a:off x="152660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91276</xdr:rowOff>
    </xdr:from>
    <xdr:ext cx="405111" cy="259045"/>
    <xdr:sp macro="" textlink="">
      <xdr:nvSpPr>
        <xdr:cNvPr id="353" name="n_2mainValue【一般廃棄物処理施設】&#10;有形固定資産減価償却率">
          <a:extLst>
            <a:ext uri="{FF2B5EF4-FFF2-40B4-BE49-F238E27FC236}">
              <a16:creationId xmlns:a16="http://schemas.microsoft.com/office/drawing/2014/main" id="{37BD07FB-9699-40E5-A731-D6D60D78749D}"/>
            </a:ext>
          </a:extLst>
        </xdr:cNvPr>
        <xdr:cNvSpPr txBox="1"/>
      </xdr:nvSpPr>
      <xdr:spPr>
        <a:xfrm>
          <a:off x="14389744" y="574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50454</xdr:rowOff>
    </xdr:from>
    <xdr:ext cx="405111" cy="259045"/>
    <xdr:sp macro="" textlink="">
      <xdr:nvSpPr>
        <xdr:cNvPr id="354" name="n_3mainValue【一般廃棄物処理施設】&#10;有形固定資産減価償却率">
          <a:extLst>
            <a:ext uri="{FF2B5EF4-FFF2-40B4-BE49-F238E27FC236}">
              <a16:creationId xmlns:a16="http://schemas.microsoft.com/office/drawing/2014/main" id="{2A957CB1-B04B-423A-A669-6BEA64A01E4A}"/>
            </a:ext>
          </a:extLst>
        </xdr:cNvPr>
        <xdr:cNvSpPr txBox="1"/>
      </xdr:nvSpPr>
      <xdr:spPr>
        <a:xfrm>
          <a:off x="13500744" y="570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9633</xdr:rowOff>
    </xdr:from>
    <xdr:ext cx="405111" cy="259045"/>
    <xdr:sp macro="" textlink="">
      <xdr:nvSpPr>
        <xdr:cNvPr id="355" name="n_4mainValue【一般廃棄物処理施設】&#10;有形固定資産減価償却率">
          <a:extLst>
            <a:ext uri="{FF2B5EF4-FFF2-40B4-BE49-F238E27FC236}">
              <a16:creationId xmlns:a16="http://schemas.microsoft.com/office/drawing/2014/main" id="{27AF57EF-E3DF-4692-AFEA-C7B2F054E91E}"/>
            </a:ext>
          </a:extLst>
        </xdr:cNvPr>
        <xdr:cNvSpPr txBox="1"/>
      </xdr:nvSpPr>
      <xdr:spPr>
        <a:xfrm>
          <a:off x="12611744" y="56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55978AA1-9745-4B29-868E-E8D66B9AB1C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F1C929F7-6290-4797-B11C-310AE9D985E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8DE38A0F-5F67-4EF6-995B-F05B614C67C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6357BA0A-A07B-4A0E-B5E5-AC09C184A60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34C791D5-6B8E-4F56-B88B-270D21ED768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C1E95ED5-8822-4F02-BD99-FCCED57EDCA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1970708C-3A74-4287-9273-F6394DB6647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497CEC37-F037-475D-81CC-D23E899E15A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13DE6567-3349-4430-997A-90153E9E84A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8FF81A69-2E66-4AF9-896E-014B2BA04ED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a:extLst>
            <a:ext uri="{FF2B5EF4-FFF2-40B4-BE49-F238E27FC236}">
              <a16:creationId xmlns:a16="http://schemas.microsoft.com/office/drawing/2014/main" id="{E97DE81E-782D-49B1-BD0F-C2D2EFE053B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7" name="テキスト ボックス 366">
          <a:extLst>
            <a:ext uri="{FF2B5EF4-FFF2-40B4-BE49-F238E27FC236}">
              <a16:creationId xmlns:a16="http://schemas.microsoft.com/office/drawing/2014/main" id="{34EA0ABE-8FB0-401C-9E66-707E32580CF9}"/>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a:extLst>
            <a:ext uri="{FF2B5EF4-FFF2-40B4-BE49-F238E27FC236}">
              <a16:creationId xmlns:a16="http://schemas.microsoft.com/office/drawing/2014/main" id="{DD5B0489-0794-46FA-9CDF-27F1A2DA1D9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9" name="テキスト ボックス 368">
          <a:extLst>
            <a:ext uri="{FF2B5EF4-FFF2-40B4-BE49-F238E27FC236}">
              <a16:creationId xmlns:a16="http://schemas.microsoft.com/office/drawing/2014/main" id="{13B36B44-3B0D-4EC8-9D90-5C393DE3705D}"/>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a:extLst>
            <a:ext uri="{FF2B5EF4-FFF2-40B4-BE49-F238E27FC236}">
              <a16:creationId xmlns:a16="http://schemas.microsoft.com/office/drawing/2014/main" id="{CE81D4DC-8B55-4A65-8847-44EFBE65827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1" name="テキスト ボックス 370">
          <a:extLst>
            <a:ext uri="{FF2B5EF4-FFF2-40B4-BE49-F238E27FC236}">
              <a16:creationId xmlns:a16="http://schemas.microsoft.com/office/drawing/2014/main" id="{52248DF3-B250-451B-9957-0FED2F71C6F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a:extLst>
            <a:ext uri="{FF2B5EF4-FFF2-40B4-BE49-F238E27FC236}">
              <a16:creationId xmlns:a16="http://schemas.microsoft.com/office/drawing/2014/main" id="{BEF555AE-C854-4636-8C4D-E05FE74C91C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3" name="テキスト ボックス 372">
          <a:extLst>
            <a:ext uri="{FF2B5EF4-FFF2-40B4-BE49-F238E27FC236}">
              <a16:creationId xmlns:a16="http://schemas.microsoft.com/office/drawing/2014/main" id="{6F2BB521-A21D-401F-B644-C164ACDABDE3}"/>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49A5E83F-C918-4BF8-B6A7-A83FC0038B9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5" name="テキスト ボックス 374">
          <a:extLst>
            <a:ext uri="{FF2B5EF4-FFF2-40B4-BE49-F238E27FC236}">
              <a16:creationId xmlns:a16="http://schemas.microsoft.com/office/drawing/2014/main" id="{113D703E-4D50-4C45-85C7-E85FB72AB5C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a:extLst>
            <a:ext uri="{FF2B5EF4-FFF2-40B4-BE49-F238E27FC236}">
              <a16:creationId xmlns:a16="http://schemas.microsoft.com/office/drawing/2014/main" id="{10F9265B-A0BC-4DFC-A1BC-FD184ADDE74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377" name="直線コネクタ 376">
          <a:extLst>
            <a:ext uri="{FF2B5EF4-FFF2-40B4-BE49-F238E27FC236}">
              <a16:creationId xmlns:a16="http://schemas.microsoft.com/office/drawing/2014/main" id="{506A13F7-1AF0-46BE-963D-1648AAB88B0E}"/>
            </a:ext>
          </a:extLst>
        </xdr:cNvPr>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378" name="【一般廃棄物処理施設】&#10;一人当たり有形固定資産（償却資産）額最小値テキスト">
          <a:extLst>
            <a:ext uri="{FF2B5EF4-FFF2-40B4-BE49-F238E27FC236}">
              <a16:creationId xmlns:a16="http://schemas.microsoft.com/office/drawing/2014/main" id="{3D2780A0-EC38-4C26-BE0C-AFB064B4AF5A}"/>
            </a:ext>
          </a:extLst>
        </xdr:cNvPr>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379" name="直線コネクタ 378">
          <a:extLst>
            <a:ext uri="{FF2B5EF4-FFF2-40B4-BE49-F238E27FC236}">
              <a16:creationId xmlns:a16="http://schemas.microsoft.com/office/drawing/2014/main" id="{D05D599D-6B5B-4ED3-AF13-AAA75DBC304E}"/>
            </a:ext>
          </a:extLst>
        </xdr:cNvPr>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380" name="【一般廃棄物処理施設】&#10;一人当たり有形固定資産（償却資産）額最大値テキスト">
          <a:extLst>
            <a:ext uri="{FF2B5EF4-FFF2-40B4-BE49-F238E27FC236}">
              <a16:creationId xmlns:a16="http://schemas.microsoft.com/office/drawing/2014/main" id="{4136FC35-E207-4797-A033-9A2C120E2FB2}"/>
            </a:ext>
          </a:extLst>
        </xdr:cNvPr>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381" name="直線コネクタ 380">
          <a:extLst>
            <a:ext uri="{FF2B5EF4-FFF2-40B4-BE49-F238E27FC236}">
              <a16:creationId xmlns:a16="http://schemas.microsoft.com/office/drawing/2014/main" id="{03E23680-ADE5-44E1-9C2F-65FE4919C274}"/>
            </a:ext>
          </a:extLst>
        </xdr:cNvPr>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382" name="【一般廃棄物処理施設】&#10;一人当たり有形固定資産（償却資産）額平均値テキスト">
          <a:extLst>
            <a:ext uri="{FF2B5EF4-FFF2-40B4-BE49-F238E27FC236}">
              <a16:creationId xmlns:a16="http://schemas.microsoft.com/office/drawing/2014/main" id="{44498943-7E4A-4A73-A5FC-A77288625836}"/>
            </a:ext>
          </a:extLst>
        </xdr:cNvPr>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383" name="フローチャート: 判断 382">
          <a:extLst>
            <a:ext uri="{FF2B5EF4-FFF2-40B4-BE49-F238E27FC236}">
              <a16:creationId xmlns:a16="http://schemas.microsoft.com/office/drawing/2014/main" id="{B253246C-3233-4E15-A42B-F93E76670E99}"/>
            </a:ext>
          </a:extLst>
        </xdr:cNvPr>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384" name="フローチャート: 判断 383">
          <a:extLst>
            <a:ext uri="{FF2B5EF4-FFF2-40B4-BE49-F238E27FC236}">
              <a16:creationId xmlns:a16="http://schemas.microsoft.com/office/drawing/2014/main" id="{0E539C1A-E3B6-4C72-B513-C600CF2E9781}"/>
            </a:ext>
          </a:extLst>
        </xdr:cNvPr>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385" name="フローチャート: 判断 384">
          <a:extLst>
            <a:ext uri="{FF2B5EF4-FFF2-40B4-BE49-F238E27FC236}">
              <a16:creationId xmlns:a16="http://schemas.microsoft.com/office/drawing/2014/main" id="{E0B8B5AF-CFEF-4CBD-9C1C-58E28D8E4844}"/>
            </a:ext>
          </a:extLst>
        </xdr:cNvPr>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386" name="フローチャート: 判断 385">
          <a:extLst>
            <a:ext uri="{FF2B5EF4-FFF2-40B4-BE49-F238E27FC236}">
              <a16:creationId xmlns:a16="http://schemas.microsoft.com/office/drawing/2014/main" id="{A78BD27C-44AC-45B0-9FE3-E26005D4B919}"/>
            </a:ext>
          </a:extLst>
        </xdr:cNvPr>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387" name="フローチャート: 判断 386">
          <a:extLst>
            <a:ext uri="{FF2B5EF4-FFF2-40B4-BE49-F238E27FC236}">
              <a16:creationId xmlns:a16="http://schemas.microsoft.com/office/drawing/2014/main" id="{8E29E11F-1E54-4675-8FB7-B6DFC69A5DE0}"/>
            </a:ext>
          </a:extLst>
        </xdr:cNvPr>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ED4F5A04-2A74-412B-B4F1-0AD997DA4A0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59BC1E0E-1940-4467-A0E9-6E22C6DF637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B9BE20A0-7ACD-456F-8941-6EEE35C4D8B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2091EA00-5985-481A-A5B6-19AD3C8959F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EAE6CC27-9098-44A1-B78B-DC4EFDC0715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10825</xdr:rowOff>
    </xdr:from>
    <xdr:to>
      <xdr:col>116</xdr:col>
      <xdr:colOff>114300</xdr:colOff>
      <xdr:row>36</xdr:row>
      <xdr:rowOff>112425</xdr:rowOff>
    </xdr:to>
    <xdr:sp macro="" textlink="">
      <xdr:nvSpPr>
        <xdr:cNvPr id="393" name="楕円 392">
          <a:extLst>
            <a:ext uri="{FF2B5EF4-FFF2-40B4-BE49-F238E27FC236}">
              <a16:creationId xmlns:a16="http://schemas.microsoft.com/office/drawing/2014/main" id="{5EA5B790-C6B5-4849-B5EC-3E463C999810}"/>
            </a:ext>
          </a:extLst>
        </xdr:cNvPr>
        <xdr:cNvSpPr/>
      </xdr:nvSpPr>
      <xdr:spPr>
        <a:xfrm>
          <a:off x="22110700" y="61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33702</xdr:rowOff>
    </xdr:from>
    <xdr:ext cx="599010" cy="259045"/>
    <xdr:sp macro="" textlink="">
      <xdr:nvSpPr>
        <xdr:cNvPr id="394" name="【一般廃棄物処理施設】&#10;一人当たり有形固定資産（償却資産）額該当値テキスト">
          <a:extLst>
            <a:ext uri="{FF2B5EF4-FFF2-40B4-BE49-F238E27FC236}">
              <a16:creationId xmlns:a16="http://schemas.microsoft.com/office/drawing/2014/main" id="{78E0F7DE-9F5A-483B-88C4-65FFFC1C7DD8}"/>
            </a:ext>
          </a:extLst>
        </xdr:cNvPr>
        <xdr:cNvSpPr txBox="1"/>
      </xdr:nvSpPr>
      <xdr:spPr>
        <a:xfrm>
          <a:off x="22199600" y="603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57710</xdr:rowOff>
    </xdr:from>
    <xdr:to>
      <xdr:col>112</xdr:col>
      <xdr:colOff>38100</xdr:colOff>
      <xdr:row>36</xdr:row>
      <xdr:rowOff>159310</xdr:rowOff>
    </xdr:to>
    <xdr:sp macro="" textlink="">
      <xdr:nvSpPr>
        <xdr:cNvPr id="395" name="楕円 394">
          <a:extLst>
            <a:ext uri="{FF2B5EF4-FFF2-40B4-BE49-F238E27FC236}">
              <a16:creationId xmlns:a16="http://schemas.microsoft.com/office/drawing/2014/main" id="{150869F8-6E7C-4680-8240-38BBF5E5E099}"/>
            </a:ext>
          </a:extLst>
        </xdr:cNvPr>
        <xdr:cNvSpPr/>
      </xdr:nvSpPr>
      <xdr:spPr>
        <a:xfrm>
          <a:off x="21272500" y="62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61625</xdr:rowOff>
    </xdr:from>
    <xdr:to>
      <xdr:col>116</xdr:col>
      <xdr:colOff>63500</xdr:colOff>
      <xdr:row>36</xdr:row>
      <xdr:rowOff>108510</xdr:rowOff>
    </xdr:to>
    <xdr:cxnSp macro="">
      <xdr:nvCxnSpPr>
        <xdr:cNvPr id="396" name="直線コネクタ 395">
          <a:extLst>
            <a:ext uri="{FF2B5EF4-FFF2-40B4-BE49-F238E27FC236}">
              <a16:creationId xmlns:a16="http://schemas.microsoft.com/office/drawing/2014/main" id="{B30F96C9-8CF9-419D-A454-F661ED305E98}"/>
            </a:ext>
          </a:extLst>
        </xdr:cNvPr>
        <xdr:cNvCxnSpPr/>
      </xdr:nvCxnSpPr>
      <xdr:spPr>
        <a:xfrm flipV="1">
          <a:off x="21323300" y="6233825"/>
          <a:ext cx="838200" cy="4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96202</xdr:rowOff>
    </xdr:from>
    <xdr:to>
      <xdr:col>107</xdr:col>
      <xdr:colOff>101600</xdr:colOff>
      <xdr:row>37</xdr:row>
      <xdr:rowOff>26352</xdr:rowOff>
    </xdr:to>
    <xdr:sp macro="" textlink="">
      <xdr:nvSpPr>
        <xdr:cNvPr id="397" name="楕円 396">
          <a:extLst>
            <a:ext uri="{FF2B5EF4-FFF2-40B4-BE49-F238E27FC236}">
              <a16:creationId xmlns:a16="http://schemas.microsoft.com/office/drawing/2014/main" id="{B423670B-35DD-4262-9930-DAF8A07BFEB6}"/>
            </a:ext>
          </a:extLst>
        </xdr:cNvPr>
        <xdr:cNvSpPr/>
      </xdr:nvSpPr>
      <xdr:spPr>
        <a:xfrm>
          <a:off x="20383500" y="626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108510</xdr:rowOff>
    </xdr:from>
    <xdr:to>
      <xdr:col>111</xdr:col>
      <xdr:colOff>177800</xdr:colOff>
      <xdr:row>36</xdr:row>
      <xdr:rowOff>147002</xdr:rowOff>
    </xdr:to>
    <xdr:cxnSp macro="">
      <xdr:nvCxnSpPr>
        <xdr:cNvPr id="398" name="直線コネクタ 397">
          <a:extLst>
            <a:ext uri="{FF2B5EF4-FFF2-40B4-BE49-F238E27FC236}">
              <a16:creationId xmlns:a16="http://schemas.microsoft.com/office/drawing/2014/main" id="{E937C6F5-6A08-484E-A080-EFECA34BC827}"/>
            </a:ext>
          </a:extLst>
        </xdr:cNvPr>
        <xdr:cNvCxnSpPr/>
      </xdr:nvCxnSpPr>
      <xdr:spPr>
        <a:xfrm flipV="1">
          <a:off x="20434300" y="6280710"/>
          <a:ext cx="889000" cy="3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129372</xdr:rowOff>
    </xdr:from>
    <xdr:to>
      <xdr:col>102</xdr:col>
      <xdr:colOff>165100</xdr:colOff>
      <xdr:row>37</xdr:row>
      <xdr:rowOff>59522</xdr:rowOff>
    </xdr:to>
    <xdr:sp macro="" textlink="">
      <xdr:nvSpPr>
        <xdr:cNvPr id="399" name="楕円 398">
          <a:extLst>
            <a:ext uri="{FF2B5EF4-FFF2-40B4-BE49-F238E27FC236}">
              <a16:creationId xmlns:a16="http://schemas.microsoft.com/office/drawing/2014/main" id="{0B3A8D62-48E8-4F73-B267-18ECA4CCB10D}"/>
            </a:ext>
          </a:extLst>
        </xdr:cNvPr>
        <xdr:cNvSpPr/>
      </xdr:nvSpPr>
      <xdr:spPr>
        <a:xfrm>
          <a:off x="19494500" y="630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147002</xdr:rowOff>
    </xdr:from>
    <xdr:to>
      <xdr:col>107</xdr:col>
      <xdr:colOff>50800</xdr:colOff>
      <xdr:row>37</xdr:row>
      <xdr:rowOff>8722</xdr:rowOff>
    </xdr:to>
    <xdr:cxnSp macro="">
      <xdr:nvCxnSpPr>
        <xdr:cNvPr id="400" name="直線コネクタ 399">
          <a:extLst>
            <a:ext uri="{FF2B5EF4-FFF2-40B4-BE49-F238E27FC236}">
              <a16:creationId xmlns:a16="http://schemas.microsoft.com/office/drawing/2014/main" id="{658405CD-F7DF-417F-8D43-169260734048}"/>
            </a:ext>
          </a:extLst>
        </xdr:cNvPr>
        <xdr:cNvCxnSpPr/>
      </xdr:nvCxnSpPr>
      <xdr:spPr>
        <a:xfrm flipV="1">
          <a:off x="19545300" y="6319202"/>
          <a:ext cx="889000" cy="3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156027</xdr:rowOff>
    </xdr:from>
    <xdr:to>
      <xdr:col>98</xdr:col>
      <xdr:colOff>38100</xdr:colOff>
      <xdr:row>37</xdr:row>
      <xdr:rowOff>86177</xdr:rowOff>
    </xdr:to>
    <xdr:sp macro="" textlink="">
      <xdr:nvSpPr>
        <xdr:cNvPr id="401" name="楕円 400">
          <a:extLst>
            <a:ext uri="{FF2B5EF4-FFF2-40B4-BE49-F238E27FC236}">
              <a16:creationId xmlns:a16="http://schemas.microsoft.com/office/drawing/2014/main" id="{3C40D4BB-5CF7-44ED-AF46-609A48998E99}"/>
            </a:ext>
          </a:extLst>
        </xdr:cNvPr>
        <xdr:cNvSpPr/>
      </xdr:nvSpPr>
      <xdr:spPr>
        <a:xfrm>
          <a:off x="18605500" y="632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8722</xdr:rowOff>
    </xdr:from>
    <xdr:to>
      <xdr:col>102</xdr:col>
      <xdr:colOff>114300</xdr:colOff>
      <xdr:row>37</xdr:row>
      <xdr:rowOff>35377</xdr:rowOff>
    </xdr:to>
    <xdr:cxnSp macro="">
      <xdr:nvCxnSpPr>
        <xdr:cNvPr id="402" name="直線コネクタ 401">
          <a:extLst>
            <a:ext uri="{FF2B5EF4-FFF2-40B4-BE49-F238E27FC236}">
              <a16:creationId xmlns:a16="http://schemas.microsoft.com/office/drawing/2014/main" id="{C1255C82-D980-4F1B-9FF5-DD63F2EF2F9B}"/>
            </a:ext>
          </a:extLst>
        </xdr:cNvPr>
        <xdr:cNvCxnSpPr/>
      </xdr:nvCxnSpPr>
      <xdr:spPr>
        <a:xfrm flipV="1">
          <a:off x="18656300" y="6352372"/>
          <a:ext cx="889000" cy="2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403" name="n_1aveValue【一般廃棄物処理施設】&#10;一人当たり有形固定資産（償却資産）額">
          <a:extLst>
            <a:ext uri="{FF2B5EF4-FFF2-40B4-BE49-F238E27FC236}">
              <a16:creationId xmlns:a16="http://schemas.microsoft.com/office/drawing/2014/main" id="{C2E60BCB-76FB-4DC0-AF44-3357D9760FB5}"/>
            </a:ext>
          </a:extLst>
        </xdr:cNvPr>
        <xdr:cNvSpPr txBox="1"/>
      </xdr:nvSpPr>
      <xdr:spPr>
        <a:xfrm>
          <a:off x="21011095" y="668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9775</xdr:rowOff>
    </xdr:from>
    <xdr:ext cx="599010" cy="259045"/>
    <xdr:sp macro="" textlink="">
      <xdr:nvSpPr>
        <xdr:cNvPr id="404" name="n_2aveValue【一般廃棄物処理施設】&#10;一人当たり有形固定資産（償却資産）額">
          <a:extLst>
            <a:ext uri="{FF2B5EF4-FFF2-40B4-BE49-F238E27FC236}">
              <a16:creationId xmlns:a16="http://schemas.microsoft.com/office/drawing/2014/main" id="{3DC67593-856B-43EE-A162-2B8BDD650543}"/>
            </a:ext>
          </a:extLst>
        </xdr:cNvPr>
        <xdr:cNvSpPr txBox="1"/>
      </xdr:nvSpPr>
      <xdr:spPr>
        <a:xfrm>
          <a:off x="20134795" y="669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26815</xdr:rowOff>
    </xdr:from>
    <xdr:ext cx="599010" cy="259045"/>
    <xdr:sp macro="" textlink="">
      <xdr:nvSpPr>
        <xdr:cNvPr id="405" name="n_3aveValue【一般廃棄物処理施設】&#10;一人当たり有形固定資産（償却資産）額">
          <a:extLst>
            <a:ext uri="{FF2B5EF4-FFF2-40B4-BE49-F238E27FC236}">
              <a16:creationId xmlns:a16="http://schemas.microsoft.com/office/drawing/2014/main" id="{B0C1532B-00B2-4B51-91BB-D85341E05B59}"/>
            </a:ext>
          </a:extLst>
        </xdr:cNvPr>
        <xdr:cNvSpPr txBox="1"/>
      </xdr:nvSpPr>
      <xdr:spPr>
        <a:xfrm>
          <a:off x="19245795" y="671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406" name="n_4aveValue【一般廃棄物処理施設】&#10;一人当たり有形固定資産（償却資産）額">
          <a:extLst>
            <a:ext uri="{FF2B5EF4-FFF2-40B4-BE49-F238E27FC236}">
              <a16:creationId xmlns:a16="http://schemas.microsoft.com/office/drawing/2014/main" id="{74B17BB7-4322-4320-9E6E-F0BE8F14793F}"/>
            </a:ext>
          </a:extLst>
        </xdr:cNvPr>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4387</xdr:rowOff>
    </xdr:from>
    <xdr:ext cx="599010" cy="259045"/>
    <xdr:sp macro="" textlink="">
      <xdr:nvSpPr>
        <xdr:cNvPr id="407" name="n_1mainValue【一般廃棄物処理施設】&#10;一人当たり有形固定資産（償却資産）額">
          <a:extLst>
            <a:ext uri="{FF2B5EF4-FFF2-40B4-BE49-F238E27FC236}">
              <a16:creationId xmlns:a16="http://schemas.microsoft.com/office/drawing/2014/main" id="{93894C66-1F55-4074-8E19-3D19CCBEB999}"/>
            </a:ext>
          </a:extLst>
        </xdr:cNvPr>
        <xdr:cNvSpPr txBox="1"/>
      </xdr:nvSpPr>
      <xdr:spPr>
        <a:xfrm>
          <a:off x="21011095" y="6005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42879</xdr:rowOff>
    </xdr:from>
    <xdr:ext cx="599010" cy="259045"/>
    <xdr:sp macro="" textlink="">
      <xdr:nvSpPr>
        <xdr:cNvPr id="408" name="n_2mainValue【一般廃棄物処理施設】&#10;一人当たり有形固定資産（償却資産）額">
          <a:extLst>
            <a:ext uri="{FF2B5EF4-FFF2-40B4-BE49-F238E27FC236}">
              <a16:creationId xmlns:a16="http://schemas.microsoft.com/office/drawing/2014/main" id="{5D8DFA57-EA51-414B-A7EC-5EF2723ED520}"/>
            </a:ext>
          </a:extLst>
        </xdr:cNvPr>
        <xdr:cNvSpPr txBox="1"/>
      </xdr:nvSpPr>
      <xdr:spPr>
        <a:xfrm>
          <a:off x="20134795" y="604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76049</xdr:rowOff>
    </xdr:from>
    <xdr:ext cx="599010" cy="259045"/>
    <xdr:sp macro="" textlink="">
      <xdr:nvSpPr>
        <xdr:cNvPr id="409" name="n_3mainValue【一般廃棄物処理施設】&#10;一人当たり有形固定資産（償却資産）額">
          <a:extLst>
            <a:ext uri="{FF2B5EF4-FFF2-40B4-BE49-F238E27FC236}">
              <a16:creationId xmlns:a16="http://schemas.microsoft.com/office/drawing/2014/main" id="{E7CFF398-7A47-4F4E-AB03-58F1F378FA3A}"/>
            </a:ext>
          </a:extLst>
        </xdr:cNvPr>
        <xdr:cNvSpPr txBox="1"/>
      </xdr:nvSpPr>
      <xdr:spPr>
        <a:xfrm>
          <a:off x="19245795" y="607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77304</xdr:rowOff>
    </xdr:from>
    <xdr:ext cx="599010" cy="259045"/>
    <xdr:sp macro="" textlink="">
      <xdr:nvSpPr>
        <xdr:cNvPr id="410" name="n_4mainValue【一般廃棄物処理施設】&#10;一人当たり有形固定資産（償却資産）額">
          <a:extLst>
            <a:ext uri="{FF2B5EF4-FFF2-40B4-BE49-F238E27FC236}">
              <a16:creationId xmlns:a16="http://schemas.microsoft.com/office/drawing/2014/main" id="{8FC03DE2-9FF2-4B06-91D2-38416A1B3239}"/>
            </a:ext>
          </a:extLst>
        </xdr:cNvPr>
        <xdr:cNvSpPr txBox="1"/>
      </xdr:nvSpPr>
      <xdr:spPr>
        <a:xfrm>
          <a:off x="18356795" y="642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A13A59E5-35A3-48A9-AB2A-B3C32FB8A23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196E74D8-3B86-4324-91D4-B1EB1047B93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90365114-C3A4-436E-872D-2688217C38C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447DA164-2E44-483C-A949-823523D6509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1732F82-44C2-471C-87D2-C28E67F2DC7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2E4FF0C-203B-48DA-84A7-993483EEF20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60EFA893-FCD1-4E6C-9185-2B0A96F42A9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817C51DC-8DBA-448D-9CB5-86C95D154AF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F5C8E0B4-6868-4431-B98E-F3D5CA2D38E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E87F6562-E6A5-45EE-ABD7-E720E6DAA0F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51EB3A40-B5B7-4D98-9355-83D2EE99766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DD4FDBE0-4A69-4FBD-B390-F85815F4AE3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a:extLst>
            <a:ext uri="{FF2B5EF4-FFF2-40B4-BE49-F238E27FC236}">
              <a16:creationId xmlns:a16="http://schemas.microsoft.com/office/drawing/2014/main" id="{209F3F38-88B7-4FFF-80C8-30713EE580A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3649D9C5-6460-4CAC-AB6A-12CE3BDC1D2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ECDDC1D1-036C-43B0-A86F-C1587B235AF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ABF166DC-1A21-4F40-AD41-22B1BB01003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0506B657-C7D4-48DD-918F-6ACBFE0BE42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3FB59C8B-49D8-485B-8526-0FDBD6692B0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D02E171A-8FB6-4A53-8418-407F05DA965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9B780F06-3BA7-41F8-842E-62784B9F150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291ED602-3821-4052-ACCA-7BA936A2474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042BEC04-EF8C-437B-8F6D-A92ADFEBE06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a:extLst>
            <a:ext uri="{FF2B5EF4-FFF2-40B4-BE49-F238E27FC236}">
              <a16:creationId xmlns:a16="http://schemas.microsoft.com/office/drawing/2014/main" id="{3E480121-6942-4736-A4B7-089B079E250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047DB612-8BC2-4A7F-9F4C-412FB1CA057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a:extLst>
            <a:ext uri="{FF2B5EF4-FFF2-40B4-BE49-F238E27FC236}">
              <a16:creationId xmlns:a16="http://schemas.microsoft.com/office/drawing/2014/main" id="{01461CBA-6CD4-4FEA-A314-EC8BF012597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436" name="直線コネクタ 435">
          <a:extLst>
            <a:ext uri="{FF2B5EF4-FFF2-40B4-BE49-F238E27FC236}">
              <a16:creationId xmlns:a16="http://schemas.microsoft.com/office/drawing/2014/main" id="{74F38DF7-F324-4974-8149-5331F7F9B5E4}"/>
            </a:ext>
          </a:extLst>
        </xdr:cNvPr>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7" name="【保健センター・保健所】&#10;有形固定資産減価償却率最小値テキスト">
          <a:extLst>
            <a:ext uri="{FF2B5EF4-FFF2-40B4-BE49-F238E27FC236}">
              <a16:creationId xmlns:a16="http://schemas.microsoft.com/office/drawing/2014/main" id="{BDFC6ACB-5613-4FC5-BF21-54AFEFAD2AD7}"/>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8" name="直線コネクタ 437">
          <a:extLst>
            <a:ext uri="{FF2B5EF4-FFF2-40B4-BE49-F238E27FC236}">
              <a16:creationId xmlns:a16="http://schemas.microsoft.com/office/drawing/2014/main" id="{DEB08750-AB73-49CD-8FDA-3E17546CF536}"/>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439" name="【保健センター・保健所】&#10;有形固定資産減価償却率最大値テキスト">
          <a:extLst>
            <a:ext uri="{FF2B5EF4-FFF2-40B4-BE49-F238E27FC236}">
              <a16:creationId xmlns:a16="http://schemas.microsoft.com/office/drawing/2014/main" id="{93BB0C32-DBA5-4AD7-A952-0DB1394CB7F3}"/>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440" name="直線コネクタ 439">
          <a:extLst>
            <a:ext uri="{FF2B5EF4-FFF2-40B4-BE49-F238E27FC236}">
              <a16:creationId xmlns:a16="http://schemas.microsoft.com/office/drawing/2014/main" id="{4AEFD080-B2A5-463D-B4BE-4523A77970D6}"/>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441" name="【保健センター・保健所】&#10;有形固定資産減価償却率平均値テキスト">
          <a:extLst>
            <a:ext uri="{FF2B5EF4-FFF2-40B4-BE49-F238E27FC236}">
              <a16:creationId xmlns:a16="http://schemas.microsoft.com/office/drawing/2014/main" id="{F706166F-1DAF-46B8-B0B2-37F580762611}"/>
            </a:ext>
          </a:extLst>
        </xdr:cNvPr>
        <xdr:cNvSpPr txBox="1"/>
      </xdr:nvSpPr>
      <xdr:spPr>
        <a:xfrm>
          <a:off x="16357600" y="10115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442" name="フローチャート: 判断 441">
          <a:extLst>
            <a:ext uri="{FF2B5EF4-FFF2-40B4-BE49-F238E27FC236}">
              <a16:creationId xmlns:a16="http://schemas.microsoft.com/office/drawing/2014/main" id="{7DD2B813-7217-4615-BEC2-B1C4A27E9237}"/>
            </a:ext>
          </a:extLst>
        </xdr:cNvPr>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443" name="フローチャート: 判断 442">
          <a:extLst>
            <a:ext uri="{FF2B5EF4-FFF2-40B4-BE49-F238E27FC236}">
              <a16:creationId xmlns:a16="http://schemas.microsoft.com/office/drawing/2014/main" id="{2CDDDDF4-B166-48E1-A946-AB9FE6344016}"/>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444" name="フローチャート: 判断 443">
          <a:extLst>
            <a:ext uri="{FF2B5EF4-FFF2-40B4-BE49-F238E27FC236}">
              <a16:creationId xmlns:a16="http://schemas.microsoft.com/office/drawing/2014/main" id="{8702DC46-1ACC-4FBC-A564-A3E62C90A561}"/>
            </a:ext>
          </a:extLst>
        </xdr:cNvPr>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445" name="フローチャート: 判断 444">
          <a:extLst>
            <a:ext uri="{FF2B5EF4-FFF2-40B4-BE49-F238E27FC236}">
              <a16:creationId xmlns:a16="http://schemas.microsoft.com/office/drawing/2014/main" id="{8267FB6A-2446-4A59-9A1B-933B65609BD7}"/>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446" name="フローチャート: 判断 445">
          <a:extLst>
            <a:ext uri="{FF2B5EF4-FFF2-40B4-BE49-F238E27FC236}">
              <a16:creationId xmlns:a16="http://schemas.microsoft.com/office/drawing/2014/main" id="{CF0C7526-FB25-4806-91E9-A2FA82373849}"/>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DC48352A-50EE-4762-890D-8F35F6D27BF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2D2CC4D0-5E23-43B7-80B7-64EEF6BC582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E8A03EF7-4B70-4DDC-8632-1111719675C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F699B2A1-CAD8-4CA0-A2DE-12D9AD97772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F3AE983D-57EC-4CBA-BF32-63ECD372D66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123916</xdr:rowOff>
    </xdr:from>
    <xdr:to>
      <xdr:col>85</xdr:col>
      <xdr:colOff>177800</xdr:colOff>
      <xdr:row>62</xdr:row>
      <xdr:rowOff>54066</xdr:rowOff>
    </xdr:to>
    <xdr:sp macro="" textlink="">
      <xdr:nvSpPr>
        <xdr:cNvPr id="452" name="楕円 451">
          <a:extLst>
            <a:ext uri="{FF2B5EF4-FFF2-40B4-BE49-F238E27FC236}">
              <a16:creationId xmlns:a16="http://schemas.microsoft.com/office/drawing/2014/main" id="{DDF6620B-A46C-494E-A64C-299763B46A88}"/>
            </a:ext>
          </a:extLst>
        </xdr:cNvPr>
        <xdr:cNvSpPr/>
      </xdr:nvSpPr>
      <xdr:spPr>
        <a:xfrm>
          <a:off x="162687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102343</xdr:rowOff>
    </xdr:from>
    <xdr:ext cx="405111" cy="259045"/>
    <xdr:sp macro="" textlink="">
      <xdr:nvSpPr>
        <xdr:cNvPr id="453" name="【保健センター・保健所】&#10;有形固定資産減価償却率該当値テキスト">
          <a:extLst>
            <a:ext uri="{FF2B5EF4-FFF2-40B4-BE49-F238E27FC236}">
              <a16:creationId xmlns:a16="http://schemas.microsoft.com/office/drawing/2014/main" id="{0EC54B79-98D7-4A32-92E6-029F798B9336}"/>
            </a:ext>
          </a:extLst>
        </xdr:cNvPr>
        <xdr:cNvSpPr txBox="1"/>
      </xdr:nvSpPr>
      <xdr:spPr>
        <a:xfrm>
          <a:off x="16357600"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107587</xdr:rowOff>
    </xdr:from>
    <xdr:to>
      <xdr:col>81</xdr:col>
      <xdr:colOff>101600</xdr:colOff>
      <xdr:row>62</xdr:row>
      <xdr:rowOff>37737</xdr:rowOff>
    </xdr:to>
    <xdr:sp macro="" textlink="">
      <xdr:nvSpPr>
        <xdr:cNvPr id="454" name="楕円 453">
          <a:extLst>
            <a:ext uri="{FF2B5EF4-FFF2-40B4-BE49-F238E27FC236}">
              <a16:creationId xmlns:a16="http://schemas.microsoft.com/office/drawing/2014/main" id="{5BDA80CC-15D9-43AA-97F9-07C6C9EE8E21}"/>
            </a:ext>
          </a:extLst>
        </xdr:cNvPr>
        <xdr:cNvSpPr/>
      </xdr:nvSpPr>
      <xdr:spPr>
        <a:xfrm>
          <a:off x="15430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158387</xdr:rowOff>
    </xdr:from>
    <xdr:to>
      <xdr:col>85</xdr:col>
      <xdr:colOff>127000</xdr:colOff>
      <xdr:row>62</xdr:row>
      <xdr:rowOff>3266</xdr:rowOff>
    </xdr:to>
    <xdr:cxnSp macro="">
      <xdr:nvCxnSpPr>
        <xdr:cNvPr id="455" name="直線コネクタ 454">
          <a:extLst>
            <a:ext uri="{FF2B5EF4-FFF2-40B4-BE49-F238E27FC236}">
              <a16:creationId xmlns:a16="http://schemas.microsoft.com/office/drawing/2014/main" id="{E8107E3D-3EAD-4F1B-8262-2FB5762C0CDA}"/>
            </a:ext>
          </a:extLst>
        </xdr:cNvPr>
        <xdr:cNvCxnSpPr/>
      </xdr:nvCxnSpPr>
      <xdr:spPr>
        <a:xfrm>
          <a:off x="15481300" y="1061683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92891</xdr:rowOff>
    </xdr:from>
    <xdr:to>
      <xdr:col>76</xdr:col>
      <xdr:colOff>165100</xdr:colOff>
      <xdr:row>62</xdr:row>
      <xdr:rowOff>23041</xdr:rowOff>
    </xdr:to>
    <xdr:sp macro="" textlink="">
      <xdr:nvSpPr>
        <xdr:cNvPr id="456" name="楕円 455">
          <a:extLst>
            <a:ext uri="{FF2B5EF4-FFF2-40B4-BE49-F238E27FC236}">
              <a16:creationId xmlns:a16="http://schemas.microsoft.com/office/drawing/2014/main" id="{0A3D8C96-4ACE-480D-B186-9313EED77DF2}"/>
            </a:ext>
          </a:extLst>
        </xdr:cNvPr>
        <xdr:cNvSpPr/>
      </xdr:nvSpPr>
      <xdr:spPr>
        <a:xfrm>
          <a:off x="14541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143691</xdr:rowOff>
    </xdr:from>
    <xdr:to>
      <xdr:col>81</xdr:col>
      <xdr:colOff>50800</xdr:colOff>
      <xdr:row>61</xdr:row>
      <xdr:rowOff>158387</xdr:rowOff>
    </xdr:to>
    <xdr:cxnSp macro="">
      <xdr:nvCxnSpPr>
        <xdr:cNvPr id="457" name="直線コネクタ 456">
          <a:extLst>
            <a:ext uri="{FF2B5EF4-FFF2-40B4-BE49-F238E27FC236}">
              <a16:creationId xmlns:a16="http://schemas.microsoft.com/office/drawing/2014/main" id="{14698550-4A66-4DE6-8DEB-0B99C3CFCA57}"/>
            </a:ext>
          </a:extLst>
        </xdr:cNvPr>
        <xdr:cNvCxnSpPr/>
      </xdr:nvCxnSpPr>
      <xdr:spPr>
        <a:xfrm>
          <a:off x="14592300" y="1060214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76563</xdr:rowOff>
    </xdr:from>
    <xdr:to>
      <xdr:col>72</xdr:col>
      <xdr:colOff>38100</xdr:colOff>
      <xdr:row>62</xdr:row>
      <xdr:rowOff>6713</xdr:rowOff>
    </xdr:to>
    <xdr:sp macro="" textlink="">
      <xdr:nvSpPr>
        <xdr:cNvPr id="458" name="楕円 457">
          <a:extLst>
            <a:ext uri="{FF2B5EF4-FFF2-40B4-BE49-F238E27FC236}">
              <a16:creationId xmlns:a16="http://schemas.microsoft.com/office/drawing/2014/main" id="{77E0ACE8-3B59-469D-B129-1B875A1E0E70}"/>
            </a:ext>
          </a:extLst>
        </xdr:cNvPr>
        <xdr:cNvSpPr/>
      </xdr:nvSpPr>
      <xdr:spPr>
        <a:xfrm>
          <a:off x="13652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127363</xdr:rowOff>
    </xdr:from>
    <xdr:to>
      <xdr:col>76</xdr:col>
      <xdr:colOff>114300</xdr:colOff>
      <xdr:row>61</xdr:row>
      <xdr:rowOff>143691</xdr:rowOff>
    </xdr:to>
    <xdr:cxnSp macro="">
      <xdr:nvCxnSpPr>
        <xdr:cNvPr id="459" name="直線コネクタ 458">
          <a:extLst>
            <a:ext uri="{FF2B5EF4-FFF2-40B4-BE49-F238E27FC236}">
              <a16:creationId xmlns:a16="http://schemas.microsoft.com/office/drawing/2014/main" id="{88B8D1E9-4E8D-4EF0-9F1B-69FFD30CABA0}"/>
            </a:ext>
          </a:extLst>
        </xdr:cNvPr>
        <xdr:cNvCxnSpPr/>
      </xdr:nvCxnSpPr>
      <xdr:spPr>
        <a:xfrm>
          <a:off x="13703300" y="1058581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60234</xdr:rowOff>
    </xdr:from>
    <xdr:to>
      <xdr:col>67</xdr:col>
      <xdr:colOff>101600</xdr:colOff>
      <xdr:row>61</xdr:row>
      <xdr:rowOff>161834</xdr:rowOff>
    </xdr:to>
    <xdr:sp macro="" textlink="">
      <xdr:nvSpPr>
        <xdr:cNvPr id="460" name="楕円 459">
          <a:extLst>
            <a:ext uri="{FF2B5EF4-FFF2-40B4-BE49-F238E27FC236}">
              <a16:creationId xmlns:a16="http://schemas.microsoft.com/office/drawing/2014/main" id="{290F76A5-A741-4F87-9276-C46E98346C77}"/>
            </a:ext>
          </a:extLst>
        </xdr:cNvPr>
        <xdr:cNvSpPr/>
      </xdr:nvSpPr>
      <xdr:spPr>
        <a:xfrm>
          <a:off x="12763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111034</xdr:rowOff>
    </xdr:from>
    <xdr:to>
      <xdr:col>71</xdr:col>
      <xdr:colOff>177800</xdr:colOff>
      <xdr:row>61</xdr:row>
      <xdr:rowOff>127363</xdr:rowOff>
    </xdr:to>
    <xdr:cxnSp macro="">
      <xdr:nvCxnSpPr>
        <xdr:cNvPr id="461" name="直線コネクタ 460">
          <a:extLst>
            <a:ext uri="{FF2B5EF4-FFF2-40B4-BE49-F238E27FC236}">
              <a16:creationId xmlns:a16="http://schemas.microsoft.com/office/drawing/2014/main" id="{6E2B7DBE-4577-46B9-B67C-724EC9E6C64F}"/>
            </a:ext>
          </a:extLst>
        </xdr:cNvPr>
        <xdr:cNvCxnSpPr/>
      </xdr:nvCxnSpPr>
      <xdr:spPr>
        <a:xfrm>
          <a:off x="12814300" y="1056948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462" name="n_1aveValue【保健センター・保健所】&#10;有形固定資産減価償却率">
          <a:extLst>
            <a:ext uri="{FF2B5EF4-FFF2-40B4-BE49-F238E27FC236}">
              <a16:creationId xmlns:a16="http://schemas.microsoft.com/office/drawing/2014/main" id="{63478485-EBC8-411D-B232-F5A248EF3C4C}"/>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463" name="n_2aveValue【保健センター・保健所】&#10;有形固定資産減価償却率">
          <a:extLst>
            <a:ext uri="{FF2B5EF4-FFF2-40B4-BE49-F238E27FC236}">
              <a16:creationId xmlns:a16="http://schemas.microsoft.com/office/drawing/2014/main" id="{17D922DF-1EFC-4484-9F11-730151E2F79B}"/>
            </a:ext>
          </a:extLst>
        </xdr:cNvPr>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464" name="n_3aveValue【保健センター・保健所】&#10;有形固定資産減価償却率">
          <a:extLst>
            <a:ext uri="{FF2B5EF4-FFF2-40B4-BE49-F238E27FC236}">
              <a16:creationId xmlns:a16="http://schemas.microsoft.com/office/drawing/2014/main" id="{CE08EECE-0F5C-47CB-A62A-3A02A3D68B8F}"/>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465" name="n_4aveValue【保健センター・保健所】&#10;有形固定資産減価償却率">
          <a:extLst>
            <a:ext uri="{FF2B5EF4-FFF2-40B4-BE49-F238E27FC236}">
              <a16:creationId xmlns:a16="http://schemas.microsoft.com/office/drawing/2014/main" id="{7E339FEA-FB88-4829-AC5A-02BF7ECB5635}"/>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28864</xdr:rowOff>
    </xdr:from>
    <xdr:ext cx="405111" cy="259045"/>
    <xdr:sp macro="" textlink="">
      <xdr:nvSpPr>
        <xdr:cNvPr id="466" name="n_1mainValue【保健センター・保健所】&#10;有形固定資産減価償却率">
          <a:extLst>
            <a:ext uri="{FF2B5EF4-FFF2-40B4-BE49-F238E27FC236}">
              <a16:creationId xmlns:a16="http://schemas.microsoft.com/office/drawing/2014/main" id="{7A08E44D-E989-41BE-B671-616DDFB1698A}"/>
            </a:ext>
          </a:extLst>
        </xdr:cNvPr>
        <xdr:cNvSpPr txBox="1"/>
      </xdr:nvSpPr>
      <xdr:spPr>
        <a:xfrm>
          <a:off x="152660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14168</xdr:rowOff>
    </xdr:from>
    <xdr:ext cx="405111" cy="259045"/>
    <xdr:sp macro="" textlink="">
      <xdr:nvSpPr>
        <xdr:cNvPr id="467" name="n_2mainValue【保健センター・保健所】&#10;有形固定資産減価償却率">
          <a:extLst>
            <a:ext uri="{FF2B5EF4-FFF2-40B4-BE49-F238E27FC236}">
              <a16:creationId xmlns:a16="http://schemas.microsoft.com/office/drawing/2014/main" id="{C371493A-366A-487C-8244-96388275E67C}"/>
            </a:ext>
          </a:extLst>
        </xdr:cNvPr>
        <xdr:cNvSpPr txBox="1"/>
      </xdr:nvSpPr>
      <xdr:spPr>
        <a:xfrm>
          <a:off x="143897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169290</xdr:rowOff>
    </xdr:from>
    <xdr:ext cx="405111" cy="259045"/>
    <xdr:sp macro="" textlink="">
      <xdr:nvSpPr>
        <xdr:cNvPr id="468" name="n_3mainValue【保健センター・保健所】&#10;有形固定資産減価償却率">
          <a:extLst>
            <a:ext uri="{FF2B5EF4-FFF2-40B4-BE49-F238E27FC236}">
              <a16:creationId xmlns:a16="http://schemas.microsoft.com/office/drawing/2014/main" id="{F6D8668C-B339-4FB6-9CF3-C28ECDC98AF3}"/>
            </a:ext>
          </a:extLst>
        </xdr:cNvPr>
        <xdr:cNvSpPr txBox="1"/>
      </xdr:nvSpPr>
      <xdr:spPr>
        <a:xfrm>
          <a:off x="13500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152961</xdr:rowOff>
    </xdr:from>
    <xdr:ext cx="405111" cy="259045"/>
    <xdr:sp macro="" textlink="">
      <xdr:nvSpPr>
        <xdr:cNvPr id="469" name="n_4mainValue【保健センター・保健所】&#10;有形固定資産減価償却率">
          <a:extLst>
            <a:ext uri="{FF2B5EF4-FFF2-40B4-BE49-F238E27FC236}">
              <a16:creationId xmlns:a16="http://schemas.microsoft.com/office/drawing/2014/main" id="{E916867C-3A52-4024-9E44-0199EE7D47E3}"/>
            </a:ext>
          </a:extLst>
        </xdr:cNvPr>
        <xdr:cNvSpPr txBox="1"/>
      </xdr:nvSpPr>
      <xdr:spPr>
        <a:xfrm>
          <a:off x="12611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33BC86E1-711E-4B2F-A747-C746E6296B2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295C5276-E7A2-4C79-A395-BFABDDA0BC5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89A2BF81-A427-46D0-A84F-FF1AC35D7FE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B14620CD-B017-42C0-B556-8B6EA02BA6D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E06D7394-4B9B-4A66-8228-166329CEE37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B90E8C95-6B52-4434-A889-99E2206142D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28928958-6D15-4F61-9C6C-51904BD8D9D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C6A5939F-C934-4A79-93A3-EDAFE97AA77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E405991E-59C2-43C0-AFA4-5708C49C802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83F0E009-46F5-4B19-BECC-FBB9156F1E1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a:extLst>
            <a:ext uri="{FF2B5EF4-FFF2-40B4-BE49-F238E27FC236}">
              <a16:creationId xmlns:a16="http://schemas.microsoft.com/office/drawing/2014/main" id="{4082E8D8-4CB1-463F-ACD1-4C057FEBF0B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1" name="テキスト ボックス 480">
          <a:extLst>
            <a:ext uri="{FF2B5EF4-FFF2-40B4-BE49-F238E27FC236}">
              <a16:creationId xmlns:a16="http://schemas.microsoft.com/office/drawing/2014/main" id="{09D266D4-68CB-4D66-900F-E9E58C323CC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a:extLst>
            <a:ext uri="{FF2B5EF4-FFF2-40B4-BE49-F238E27FC236}">
              <a16:creationId xmlns:a16="http://schemas.microsoft.com/office/drawing/2014/main" id="{1CB5620B-1D97-42F0-AF90-3D85A34A3A6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3" name="テキスト ボックス 482">
          <a:extLst>
            <a:ext uri="{FF2B5EF4-FFF2-40B4-BE49-F238E27FC236}">
              <a16:creationId xmlns:a16="http://schemas.microsoft.com/office/drawing/2014/main" id="{54DD34F0-E5A8-4B29-9017-2ADB7BB7780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a:extLst>
            <a:ext uri="{FF2B5EF4-FFF2-40B4-BE49-F238E27FC236}">
              <a16:creationId xmlns:a16="http://schemas.microsoft.com/office/drawing/2014/main" id="{905569C5-F507-4BDA-87A5-1CD1156FF5C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5" name="テキスト ボックス 484">
          <a:extLst>
            <a:ext uri="{FF2B5EF4-FFF2-40B4-BE49-F238E27FC236}">
              <a16:creationId xmlns:a16="http://schemas.microsoft.com/office/drawing/2014/main" id="{B165B089-422E-4B7E-89BA-9FBE9A6A350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a:extLst>
            <a:ext uri="{FF2B5EF4-FFF2-40B4-BE49-F238E27FC236}">
              <a16:creationId xmlns:a16="http://schemas.microsoft.com/office/drawing/2014/main" id="{EC545DDA-064E-4F0B-A6A1-7410F175359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7" name="テキスト ボックス 486">
          <a:extLst>
            <a:ext uri="{FF2B5EF4-FFF2-40B4-BE49-F238E27FC236}">
              <a16:creationId xmlns:a16="http://schemas.microsoft.com/office/drawing/2014/main" id="{F243D225-BFE8-450F-8E50-2999BF4E575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a:extLst>
            <a:ext uri="{FF2B5EF4-FFF2-40B4-BE49-F238E27FC236}">
              <a16:creationId xmlns:a16="http://schemas.microsoft.com/office/drawing/2014/main" id="{36949D58-C117-4907-AA91-6065EC1BF36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9" name="テキスト ボックス 488">
          <a:extLst>
            <a:ext uri="{FF2B5EF4-FFF2-40B4-BE49-F238E27FC236}">
              <a16:creationId xmlns:a16="http://schemas.microsoft.com/office/drawing/2014/main" id="{48B35A45-DDA2-4EF5-B5AC-9DAD1EAFFA7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2B3CD075-9E96-4815-911B-9BB8F7BBB4E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179689F0-A1BB-4863-8C32-A70A3C99B54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保健センター・保健所】&#10;一人当たり面積グラフ枠">
          <a:extLst>
            <a:ext uri="{FF2B5EF4-FFF2-40B4-BE49-F238E27FC236}">
              <a16:creationId xmlns:a16="http://schemas.microsoft.com/office/drawing/2014/main" id="{B2350EF6-5CE1-4DC0-8544-B8777F5A4E6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493" name="直線コネクタ 492">
          <a:extLst>
            <a:ext uri="{FF2B5EF4-FFF2-40B4-BE49-F238E27FC236}">
              <a16:creationId xmlns:a16="http://schemas.microsoft.com/office/drawing/2014/main" id="{BB85867E-0B3A-4F32-B1DC-AE8EC8B96F38}"/>
            </a:ext>
          </a:extLst>
        </xdr:cNvPr>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494" name="【保健センター・保健所】&#10;一人当たり面積最小値テキスト">
          <a:extLst>
            <a:ext uri="{FF2B5EF4-FFF2-40B4-BE49-F238E27FC236}">
              <a16:creationId xmlns:a16="http://schemas.microsoft.com/office/drawing/2014/main" id="{702E1E10-FDD2-4312-B9B8-003AF34BE49D}"/>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495" name="直線コネクタ 494">
          <a:extLst>
            <a:ext uri="{FF2B5EF4-FFF2-40B4-BE49-F238E27FC236}">
              <a16:creationId xmlns:a16="http://schemas.microsoft.com/office/drawing/2014/main" id="{969E02EC-FDA0-4EF0-BA72-047F557DDC52}"/>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496" name="【保健センター・保健所】&#10;一人当たり面積最大値テキスト">
          <a:extLst>
            <a:ext uri="{FF2B5EF4-FFF2-40B4-BE49-F238E27FC236}">
              <a16:creationId xmlns:a16="http://schemas.microsoft.com/office/drawing/2014/main" id="{F411B1A7-4729-42B3-B84F-ED414D3D2CA7}"/>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497" name="直線コネクタ 496">
          <a:extLst>
            <a:ext uri="{FF2B5EF4-FFF2-40B4-BE49-F238E27FC236}">
              <a16:creationId xmlns:a16="http://schemas.microsoft.com/office/drawing/2014/main" id="{7E3D4FC0-9B4B-475A-A753-1C7FB0A3FB61}"/>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498" name="【保健センター・保健所】&#10;一人当たり面積平均値テキスト">
          <a:extLst>
            <a:ext uri="{FF2B5EF4-FFF2-40B4-BE49-F238E27FC236}">
              <a16:creationId xmlns:a16="http://schemas.microsoft.com/office/drawing/2014/main" id="{55364714-F20D-4BB1-9C2F-82654DE329C1}"/>
            </a:ext>
          </a:extLst>
        </xdr:cNvPr>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499" name="フローチャート: 判断 498">
          <a:extLst>
            <a:ext uri="{FF2B5EF4-FFF2-40B4-BE49-F238E27FC236}">
              <a16:creationId xmlns:a16="http://schemas.microsoft.com/office/drawing/2014/main" id="{17BDE3CD-848A-451A-AC20-7319705136F3}"/>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500" name="フローチャート: 判断 499">
          <a:extLst>
            <a:ext uri="{FF2B5EF4-FFF2-40B4-BE49-F238E27FC236}">
              <a16:creationId xmlns:a16="http://schemas.microsoft.com/office/drawing/2014/main" id="{9C13AD7E-11AA-4A37-81D7-D8123B745771}"/>
            </a:ext>
          </a:extLst>
        </xdr:cNvPr>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501" name="フローチャート: 判断 500">
          <a:extLst>
            <a:ext uri="{FF2B5EF4-FFF2-40B4-BE49-F238E27FC236}">
              <a16:creationId xmlns:a16="http://schemas.microsoft.com/office/drawing/2014/main" id="{FA3A4F70-50CD-4044-B3AE-0035B653E665}"/>
            </a:ext>
          </a:extLst>
        </xdr:cNvPr>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502" name="フローチャート: 判断 501">
          <a:extLst>
            <a:ext uri="{FF2B5EF4-FFF2-40B4-BE49-F238E27FC236}">
              <a16:creationId xmlns:a16="http://schemas.microsoft.com/office/drawing/2014/main" id="{85A50D17-3766-4E7B-B141-240DC60A58C3}"/>
            </a:ext>
          </a:extLst>
        </xdr:cNvPr>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503" name="フローチャート: 判断 502">
          <a:extLst>
            <a:ext uri="{FF2B5EF4-FFF2-40B4-BE49-F238E27FC236}">
              <a16:creationId xmlns:a16="http://schemas.microsoft.com/office/drawing/2014/main" id="{A3B50E93-31E3-4F6B-9463-7D1EF7C6DCE1}"/>
            </a:ext>
          </a:extLst>
        </xdr:cNvPr>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A3387E07-A4FD-411D-BD38-CA0B1C34464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79154837-571C-40A5-8435-7B3B3DEB7C1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175010A0-3E1A-4237-9804-29D7D897543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F794CAD7-D412-4F05-8053-9F812B846AB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9A144B7E-502F-4695-9470-D4399EDA48C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52070</xdr:rowOff>
    </xdr:from>
    <xdr:to>
      <xdr:col>116</xdr:col>
      <xdr:colOff>114300</xdr:colOff>
      <xdr:row>61</xdr:row>
      <xdr:rowOff>153670</xdr:rowOff>
    </xdr:to>
    <xdr:sp macro="" textlink="">
      <xdr:nvSpPr>
        <xdr:cNvPr id="509" name="楕円 508">
          <a:extLst>
            <a:ext uri="{FF2B5EF4-FFF2-40B4-BE49-F238E27FC236}">
              <a16:creationId xmlns:a16="http://schemas.microsoft.com/office/drawing/2014/main" id="{54DA860B-3C87-43A9-99E9-4D27479EF6A1}"/>
            </a:ext>
          </a:extLst>
        </xdr:cNvPr>
        <xdr:cNvSpPr/>
      </xdr:nvSpPr>
      <xdr:spPr>
        <a:xfrm>
          <a:off x="22110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74947</xdr:rowOff>
    </xdr:from>
    <xdr:ext cx="469744" cy="259045"/>
    <xdr:sp macro="" textlink="">
      <xdr:nvSpPr>
        <xdr:cNvPr id="510" name="【保健センター・保健所】&#10;一人当たり面積該当値テキスト">
          <a:extLst>
            <a:ext uri="{FF2B5EF4-FFF2-40B4-BE49-F238E27FC236}">
              <a16:creationId xmlns:a16="http://schemas.microsoft.com/office/drawing/2014/main" id="{EB95F9C0-8E17-402C-980F-AE52C3AD9B10}"/>
            </a:ext>
          </a:extLst>
        </xdr:cNvPr>
        <xdr:cNvSpPr txBox="1"/>
      </xdr:nvSpPr>
      <xdr:spPr>
        <a:xfrm>
          <a:off x="22199600"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78740</xdr:rowOff>
    </xdr:from>
    <xdr:to>
      <xdr:col>112</xdr:col>
      <xdr:colOff>38100</xdr:colOff>
      <xdr:row>62</xdr:row>
      <xdr:rowOff>8890</xdr:rowOff>
    </xdr:to>
    <xdr:sp macro="" textlink="">
      <xdr:nvSpPr>
        <xdr:cNvPr id="511" name="楕円 510">
          <a:extLst>
            <a:ext uri="{FF2B5EF4-FFF2-40B4-BE49-F238E27FC236}">
              <a16:creationId xmlns:a16="http://schemas.microsoft.com/office/drawing/2014/main" id="{AAE8EDFF-63A5-4076-8A85-2FBAA801A0B2}"/>
            </a:ext>
          </a:extLst>
        </xdr:cNvPr>
        <xdr:cNvSpPr/>
      </xdr:nvSpPr>
      <xdr:spPr>
        <a:xfrm>
          <a:off x="21272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102870</xdr:rowOff>
    </xdr:from>
    <xdr:to>
      <xdr:col>116</xdr:col>
      <xdr:colOff>63500</xdr:colOff>
      <xdr:row>61</xdr:row>
      <xdr:rowOff>129540</xdr:rowOff>
    </xdr:to>
    <xdr:cxnSp macro="">
      <xdr:nvCxnSpPr>
        <xdr:cNvPr id="512" name="直線コネクタ 511">
          <a:extLst>
            <a:ext uri="{FF2B5EF4-FFF2-40B4-BE49-F238E27FC236}">
              <a16:creationId xmlns:a16="http://schemas.microsoft.com/office/drawing/2014/main" id="{40A8E9C1-931D-41C3-95D4-EAAD3149027A}"/>
            </a:ext>
          </a:extLst>
        </xdr:cNvPr>
        <xdr:cNvCxnSpPr/>
      </xdr:nvCxnSpPr>
      <xdr:spPr>
        <a:xfrm flipV="1">
          <a:off x="21323300" y="1056132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513" name="楕円 512">
          <a:extLst>
            <a:ext uri="{FF2B5EF4-FFF2-40B4-BE49-F238E27FC236}">
              <a16:creationId xmlns:a16="http://schemas.microsoft.com/office/drawing/2014/main" id="{15DA1946-9F82-410C-8BBE-3CB30AD8E735}"/>
            </a:ext>
          </a:extLst>
        </xdr:cNvPr>
        <xdr:cNvSpPr/>
      </xdr:nvSpPr>
      <xdr:spPr>
        <a:xfrm>
          <a:off x="2038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129540</xdr:rowOff>
    </xdr:from>
    <xdr:to>
      <xdr:col>111</xdr:col>
      <xdr:colOff>177800</xdr:colOff>
      <xdr:row>61</xdr:row>
      <xdr:rowOff>148590</xdr:rowOff>
    </xdr:to>
    <xdr:cxnSp macro="">
      <xdr:nvCxnSpPr>
        <xdr:cNvPr id="514" name="直線コネクタ 513">
          <a:extLst>
            <a:ext uri="{FF2B5EF4-FFF2-40B4-BE49-F238E27FC236}">
              <a16:creationId xmlns:a16="http://schemas.microsoft.com/office/drawing/2014/main" id="{4DF02B03-04CB-4DCB-ADDA-8FEE7D8D898A}"/>
            </a:ext>
          </a:extLst>
        </xdr:cNvPr>
        <xdr:cNvCxnSpPr/>
      </xdr:nvCxnSpPr>
      <xdr:spPr>
        <a:xfrm flipV="1">
          <a:off x="20434300" y="105879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116840</xdr:rowOff>
    </xdr:from>
    <xdr:to>
      <xdr:col>102</xdr:col>
      <xdr:colOff>165100</xdr:colOff>
      <xdr:row>62</xdr:row>
      <xdr:rowOff>46990</xdr:rowOff>
    </xdr:to>
    <xdr:sp macro="" textlink="">
      <xdr:nvSpPr>
        <xdr:cNvPr id="515" name="楕円 514">
          <a:extLst>
            <a:ext uri="{FF2B5EF4-FFF2-40B4-BE49-F238E27FC236}">
              <a16:creationId xmlns:a16="http://schemas.microsoft.com/office/drawing/2014/main" id="{26815022-216D-443A-A299-539794BCC96F}"/>
            </a:ext>
          </a:extLst>
        </xdr:cNvPr>
        <xdr:cNvSpPr/>
      </xdr:nvSpPr>
      <xdr:spPr>
        <a:xfrm>
          <a:off x="19494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148590</xdr:rowOff>
    </xdr:from>
    <xdr:to>
      <xdr:col>107</xdr:col>
      <xdr:colOff>50800</xdr:colOff>
      <xdr:row>61</xdr:row>
      <xdr:rowOff>167640</xdr:rowOff>
    </xdr:to>
    <xdr:cxnSp macro="">
      <xdr:nvCxnSpPr>
        <xdr:cNvPr id="516" name="直線コネクタ 515">
          <a:extLst>
            <a:ext uri="{FF2B5EF4-FFF2-40B4-BE49-F238E27FC236}">
              <a16:creationId xmlns:a16="http://schemas.microsoft.com/office/drawing/2014/main" id="{21BACA18-7ED1-49F1-9339-798E8051B195}"/>
            </a:ext>
          </a:extLst>
        </xdr:cNvPr>
        <xdr:cNvCxnSpPr/>
      </xdr:nvCxnSpPr>
      <xdr:spPr>
        <a:xfrm flipV="1">
          <a:off x="19545300" y="106070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128270</xdr:rowOff>
    </xdr:from>
    <xdr:to>
      <xdr:col>98</xdr:col>
      <xdr:colOff>38100</xdr:colOff>
      <xdr:row>62</xdr:row>
      <xdr:rowOff>58420</xdr:rowOff>
    </xdr:to>
    <xdr:sp macro="" textlink="">
      <xdr:nvSpPr>
        <xdr:cNvPr id="517" name="楕円 516">
          <a:extLst>
            <a:ext uri="{FF2B5EF4-FFF2-40B4-BE49-F238E27FC236}">
              <a16:creationId xmlns:a16="http://schemas.microsoft.com/office/drawing/2014/main" id="{3B15EB3E-90D0-4186-832E-E31C445E79C9}"/>
            </a:ext>
          </a:extLst>
        </xdr:cNvPr>
        <xdr:cNvSpPr/>
      </xdr:nvSpPr>
      <xdr:spPr>
        <a:xfrm>
          <a:off x="18605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167640</xdr:rowOff>
    </xdr:from>
    <xdr:to>
      <xdr:col>102</xdr:col>
      <xdr:colOff>114300</xdr:colOff>
      <xdr:row>62</xdr:row>
      <xdr:rowOff>7620</xdr:rowOff>
    </xdr:to>
    <xdr:cxnSp macro="">
      <xdr:nvCxnSpPr>
        <xdr:cNvPr id="518" name="直線コネクタ 517">
          <a:extLst>
            <a:ext uri="{FF2B5EF4-FFF2-40B4-BE49-F238E27FC236}">
              <a16:creationId xmlns:a16="http://schemas.microsoft.com/office/drawing/2014/main" id="{EE95AF54-7566-4746-80C6-65D04A82E5E9}"/>
            </a:ext>
          </a:extLst>
        </xdr:cNvPr>
        <xdr:cNvCxnSpPr/>
      </xdr:nvCxnSpPr>
      <xdr:spPr>
        <a:xfrm flipV="1">
          <a:off x="18656300" y="106260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167657</xdr:rowOff>
    </xdr:from>
    <xdr:ext cx="469744" cy="259045"/>
    <xdr:sp macro="" textlink="">
      <xdr:nvSpPr>
        <xdr:cNvPr id="519" name="n_1aveValue【保健センター・保健所】&#10;一人当たり面積">
          <a:extLst>
            <a:ext uri="{FF2B5EF4-FFF2-40B4-BE49-F238E27FC236}">
              <a16:creationId xmlns:a16="http://schemas.microsoft.com/office/drawing/2014/main" id="{7C367291-3D9F-4029-9C7D-004A41CC6000}"/>
            </a:ext>
          </a:extLst>
        </xdr:cNvPr>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520" name="n_2aveValue【保健センター・保健所】&#10;一人当たり面積">
          <a:extLst>
            <a:ext uri="{FF2B5EF4-FFF2-40B4-BE49-F238E27FC236}">
              <a16:creationId xmlns:a16="http://schemas.microsoft.com/office/drawing/2014/main" id="{202AABF5-FBEA-40C6-8894-51AE893C9106}"/>
            </a:ext>
          </a:extLst>
        </xdr:cNvPr>
        <xdr:cNvSpPr txBox="1"/>
      </xdr:nvSpPr>
      <xdr:spPr>
        <a:xfrm>
          <a:off x="20199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15257</xdr:rowOff>
    </xdr:from>
    <xdr:ext cx="469744" cy="259045"/>
    <xdr:sp macro="" textlink="">
      <xdr:nvSpPr>
        <xdr:cNvPr id="521" name="n_3aveValue【保健センター・保健所】&#10;一人当たり面積">
          <a:extLst>
            <a:ext uri="{FF2B5EF4-FFF2-40B4-BE49-F238E27FC236}">
              <a16:creationId xmlns:a16="http://schemas.microsoft.com/office/drawing/2014/main" id="{3E9E1157-F055-4B8C-A597-C4757D61077F}"/>
            </a:ext>
          </a:extLst>
        </xdr:cNvPr>
        <xdr:cNvSpPr txBox="1"/>
      </xdr:nvSpPr>
      <xdr:spPr>
        <a:xfrm>
          <a:off x="19310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522" name="n_4aveValue【保健センター・保健所】&#10;一人当たり面積">
          <a:extLst>
            <a:ext uri="{FF2B5EF4-FFF2-40B4-BE49-F238E27FC236}">
              <a16:creationId xmlns:a16="http://schemas.microsoft.com/office/drawing/2014/main" id="{4D0481A4-B02E-43B6-BFE7-27C1D2EBB4C0}"/>
            </a:ext>
          </a:extLst>
        </xdr:cNvPr>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25417</xdr:rowOff>
    </xdr:from>
    <xdr:ext cx="469744" cy="259045"/>
    <xdr:sp macro="" textlink="">
      <xdr:nvSpPr>
        <xdr:cNvPr id="523" name="n_1mainValue【保健センター・保健所】&#10;一人当たり面積">
          <a:extLst>
            <a:ext uri="{FF2B5EF4-FFF2-40B4-BE49-F238E27FC236}">
              <a16:creationId xmlns:a16="http://schemas.microsoft.com/office/drawing/2014/main" id="{8619390A-94BF-4037-AB39-52FD35429CA7}"/>
            </a:ext>
          </a:extLst>
        </xdr:cNvPr>
        <xdr:cNvSpPr txBox="1"/>
      </xdr:nvSpPr>
      <xdr:spPr>
        <a:xfrm>
          <a:off x="21075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524" name="n_2mainValue【保健センター・保健所】&#10;一人当たり面積">
          <a:extLst>
            <a:ext uri="{FF2B5EF4-FFF2-40B4-BE49-F238E27FC236}">
              <a16:creationId xmlns:a16="http://schemas.microsoft.com/office/drawing/2014/main" id="{00FE2E06-1686-4728-A38B-4D0688AC6DC2}"/>
            </a:ext>
          </a:extLst>
        </xdr:cNvPr>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63517</xdr:rowOff>
    </xdr:from>
    <xdr:ext cx="469744" cy="259045"/>
    <xdr:sp macro="" textlink="">
      <xdr:nvSpPr>
        <xdr:cNvPr id="525" name="n_3mainValue【保健センター・保健所】&#10;一人当たり面積">
          <a:extLst>
            <a:ext uri="{FF2B5EF4-FFF2-40B4-BE49-F238E27FC236}">
              <a16:creationId xmlns:a16="http://schemas.microsoft.com/office/drawing/2014/main" id="{21403E2A-692D-4D35-AEFF-E721340B48E5}"/>
            </a:ext>
          </a:extLst>
        </xdr:cNvPr>
        <xdr:cNvSpPr txBox="1"/>
      </xdr:nvSpPr>
      <xdr:spPr>
        <a:xfrm>
          <a:off x="1931042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74947</xdr:rowOff>
    </xdr:from>
    <xdr:ext cx="469744" cy="259045"/>
    <xdr:sp macro="" textlink="">
      <xdr:nvSpPr>
        <xdr:cNvPr id="526" name="n_4mainValue【保健センター・保健所】&#10;一人当たり面積">
          <a:extLst>
            <a:ext uri="{FF2B5EF4-FFF2-40B4-BE49-F238E27FC236}">
              <a16:creationId xmlns:a16="http://schemas.microsoft.com/office/drawing/2014/main" id="{D6E2359B-A43F-4B6F-9915-3BD5269557FD}"/>
            </a:ext>
          </a:extLst>
        </xdr:cNvPr>
        <xdr:cNvSpPr txBox="1"/>
      </xdr:nvSpPr>
      <xdr:spPr>
        <a:xfrm>
          <a:off x="18421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A208462E-2EE6-4BB2-98A1-EE6C140610F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1F28E470-C4C6-4109-A5A8-A2CB3787FC1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69A74BDE-D80A-4A03-8A89-52EA69AA99D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D98CE8E8-FD28-4C10-9164-7C0CB8951E4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043AC51A-040B-4C11-BD0A-5722C59C505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E61C6218-E259-40A1-9CB1-0BE944E34F6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965A0F70-1B08-4011-BB1E-CB7D372092E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990D9F57-B7C7-4216-9D80-F6CF24E1AAD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D6962A0A-7849-4D0C-8E85-CB8EAD6B10C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D6B1B52E-5B8D-44A9-BA48-507372B3243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AFCFE34B-C672-4C0C-83CF-E0E3531E6F6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8" name="直線コネクタ 537">
          <a:extLst>
            <a:ext uri="{FF2B5EF4-FFF2-40B4-BE49-F238E27FC236}">
              <a16:creationId xmlns:a16="http://schemas.microsoft.com/office/drawing/2014/main" id="{61D40081-C4D1-4397-80D9-EC317F1487D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9" name="テキスト ボックス 538">
          <a:extLst>
            <a:ext uri="{FF2B5EF4-FFF2-40B4-BE49-F238E27FC236}">
              <a16:creationId xmlns:a16="http://schemas.microsoft.com/office/drawing/2014/main" id="{2D044BF2-B45B-4D10-96DA-D07C426EC8C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0" name="直線コネクタ 539">
          <a:extLst>
            <a:ext uri="{FF2B5EF4-FFF2-40B4-BE49-F238E27FC236}">
              <a16:creationId xmlns:a16="http://schemas.microsoft.com/office/drawing/2014/main" id="{D344A60A-EF9B-4DBD-8FB7-F56B840EEB7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1" name="テキスト ボックス 540">
          <a:extLst>
            <a:ext uri="{FF2B5EF4-FFF2-40B4-BE49-F238E27FC236}">
              <a16:creationId xmlns:a16="http://schemas.microsoft.com/office/drawing/2014/main" id="{F047B6A9-747F-4504-9B0E-0830D9A870A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2" name="直線コネクタ 541">
          <a:extLst>
            <a:ext uri="{FF2B5EF4-FFF2-40B4-BE49-F238E27FC236}">
              <a16:creationId xmlns:a16="http://schemas.microsoft.com/office/drawing/2014/main" id="{9D110B13-BF87-433B-B021-24C1D27B0A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3" name="テキスト ボックス 542">
          <a:extLst>
            <a:ext uri="{FF2B5EF4-FFF2-40B4-BE49-F238E27FC236}">
              <a16:creationId xmlns:a16="http://schemas.microsoft.com/office/drawing/2014/main" id="{03F2D1FA-3359-4767-9369-EA0DEF24396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4" name="直線コネクタ 543">
          <a:extLst>
            <a:ext uri="{FF2B5EF4-FFF2-40B4-BE49-F238E27FC236}">
              <a16:creationId xmlns:a16="http://schemas.microsoft.com/office/drawing/2014/main" id="{C26F575F-0D77-4DD0-92B8-D857D2B8559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5" name="テキスト ボックス 544">
          <a:extLst>
            <a:ext uri="{FF2B5EF4-FFF2-40B4-BE49-F238E27FC236}">
              <a16:creationId xmlns:a16="http://schemas.microsoft.com/office/drawing/2014/main" id="{5D3D2B5B-6EF4-4148-B7E1-D7AB6A7E519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6" name="直線コネクタ 545">
          <a:extLst>
            <a:ext uri="{FF2B5EF4-FFF2-40B4-BE49-F238E27FC236}">
              <a16:creationId xmlns:a16="http://schemas.microsoft.com/office/drawing/2014/main" id="{DFA5CC23-1CA7-4328-AA7E-AA6328C278F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7" name="テキスト ボックス 546">
          <a:extLst>
            <a:ext uri="{FF2B5EF4-FFF2-40B4-BE49-F238E27FC236}">
              <a16:creationId xmlns:a16="http://schemas.microsoft.com/office/drawing/2014/main" id="{9CE2D8BE-63C2-48E2-BB3A-587D0ED0190B}"/>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a:extLst>
            <a:ext uri="{FF2B5EF4-FFF2-40B4-BE49-F238E27FC236}">
              <a16:creationId xmlns:a16="http://schemas.microsoft.com/office/drawing/2014/main" id="{DCBDBF2E-AF2A-487D-99A5-720D0541232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a:extLst>
            <a:ext uri="{FF2B5EF4-FFF2-40B4-BE49-F238E27FC236}">
              <a16:creationId xmlns:a16="http://schemas.microsoft.com/office/drawing/2014/main" id="{FB5F8BBA-863E-4568-8E84-28CEF0BF4BE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50" name="直線コネクタ 549">
          <a:extLst>
            <a:ext uri="{FF2B5EF4-FFF2-40B4-BE49-F238E27FC236}">
              <a16:creationId xmlns:a16="http://schemas.microsoft.com/office/drawing/2014/main" id="{2B586782-0795-447E-8312-E4BCA7703B4E}"/>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1" name="【消防施設】&#10;有形固定資産減価償却率最小値テキスト">
          <a:extLst>
            <a:ext uri="{FF2B5EF4-FFF2-40B4-BE49-F238E27FC236}">
              <a16:creationId xmlns:a16="http://schemas.microsoft.com/office/drawing/2014/main" id="{F0AAAECF-4580-4597-B4D8-12A1343D5F99}"/>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2" name="直線コネクタ 551">
          <a:extLst>
            <a:ext uri="{FF2B5EF4-FFF2-40B4-BE49-F238E27FC236}">
              <a16:creationId xmlns:a16="http://schemas.microsoft.com/office/drawing/2014/main" id="{82FE4644-2A52-44F5-85AF-148BB24F5BFE}"/>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3" name="【消防施設】&#10;有形固定資産減価償却率最大値テキスト">
          <a:extLst>
            <a:ext uri="{FF2B5EF4-FFF2-40B4-BE49-F238E27FC236}">
              <a16:creationId xmlns:a16="http://schemas.microsoft.com/office/drawing/2014/main" id="{FB1773B0-3A43-4367-8FD0-B2EF4FBB73EA}"/>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4" name="直線コネクタ 553">
          <a:extLst>
            <a:ext uri="{FF2B5EF4-FFF2-40B4-BE49-F238E27FC236}">
              <a16:creationId xmlns:a16="http://schemas.microsoft.com/office/drawing/2014/main" id="{7117A4B3-EAC8-4651-BABF-307ECB424457}"/>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555" name="【消防施設】&#10;有形固定資産減価償却率平均値テキスト">
          <a:extLst>
            <a:ext uri="{FF2B5EF4-FFF2-40B4-BE49-F238E27FC236}">
              <a16:creationId xmlns:a16="http://schemas.microsoft.com/office/drawing/2014/main" id="{9CABD2E8-F948-4628-8288-50710B0958D4}"/>
            </a:ext>
          </a:extLst>
        </xdr:cNvPr>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556" name="フローチャート: 判断 555">
          <a:extLst>
            <a:ext uri="{FF2B5EF4-FFF2-40B4-BE49-F238E27FC236}">
              <a16:creationId xmlns:a16="http://schemas.microsoft.com/office/drawing/2014/main" id="{6ADA15FE-2A6F-44FB-8514-A00B33655B4D}"/>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557" name="フローチャート: 判断 556">
          <a:extLst>
            <a:ext uri="{FF2B5EF4-FFF2-40B4-BE49-F238E27FC236}">
              <a16:creationId xmlns:a16="http://schemas.microsoft.com/office/drawing/2014/main" id="{0014C294-E248-4D97-A702-B119EBD946B3}"/>
            </a:ext>
          </a:extLst>
        </xdr:cNvPr>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558" name="フローチャート: 判断 557">
          <a:extLst>
            <a:ext uri="{FF2B5EF4-FFF2-40B4-BE49-F238E27FC236}">
              <a16:creationId xmlns:a16="http://schemas.microsoft.com/office/drawing/2014/main" id="{829192F8-CFB2-4C52-93A1-DDE9CE46D20C}"/>
            </a:ext>
          </a:extLst>
        </xdr:cNvPr>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559" name="フローチャート: 判断 558">
          <a:extLst>
            <a:ext uri="{FF2B5EF4-FFF2-40B4-BE49-F238E27FC236}">
              <a16:creationId xmlns:a16="http://schemas.microsoft.com/office/drawing/2014/main" id="{5D5D2F88-FCA5-4C47-9582-7474A2679B8A}"/>
            </a:ext>
          </a:extLst>
        </xdr:cNvPr>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560" name="フローチャート: 判断 559">
          <a:extLst>
            <a:ext uri="{FF2B5EF4-FFF2-40B4-BE49-F238E27FC236}">
              <a16:creationId xmlns:a16="http://schemas.microsoft.com/office/drawing/2014/main" id="{C281E2EB-C4FB-4DDF-9C78-475330DF509A}"/>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63213D30-DBEE-4F6B-AC30-C7FB6508607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4624498B-24CF-4E1B-B322-D8B3060356E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1C7EABD4-024B-481C-AB8B-1D155918B2F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6DBA19B2-0BD3-484E-B969-0C0B2BCFB43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60C7EC8B-CC7D-4F62-9C7D-0FE9303D3EE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16511</xdr:rowOff>
    </xdr:from>
    <xdr:to>
      <xdr:col>85</xdr:col>
      <xdr:colOff>177800</xdr:colOff>
      <xdr:row>84</xdr:row>
      <xdr:rowOff>118111</xdr:rowOff>
    </xdr:to>
    <xdr:sp macro="" textlink="">
      <xdr:nvSpPr>
        <xdr:cNvPr id="566" name="楕円 565">
          <a:extLst>
            <a:ext uri="{FF2B5EF4-FFF2-40B4-BE49-F238E27FC236}">
              <a16:creationId xmlns:a16="http://schemas.microsoft.com/office/drawing/2014/main" id="{77BE795F-CD50-4F03-9C19-37193AF79F6B}"/>
            </a:ext>
          </a:extLst>
        </xdr:cNvPr>
        <xdr:cNvSpPr/>
      </xdr:nvSpPr>
      <xdr:spPr>
        <a:xfrm>
          <a:off x="16268700" y="1441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166388</xdr:rowOff>
    </xdr:from>
    <xdr:ext cx="405111" cy="259045"/>
    <xdr:sp macro="" textlink="">
      <xdr:nvSpPr>
        <xdr:cNvPr id="567" name="【消防施設】&#10;有形固定資産減価償却率該当値テキスト">
          <a:extLst>
            <a:ext uri="{FF2B5EF4-FFF2-40B4-BE49-F238E27FC236}">
              <a16:creationId xmlns:a16="http://schemas.microsoft.com/office/drawing/2014/main" id="{FDA86D2B-C8BB-4DFB-A161-A464258DEE3D}"/>
            </a:ext>
          </a:extLst>
        </xdr:cNvPr>
        <xdr:cNvSpPr txBox="1"/>
      </xdr:nvSpPr>
      <xdr:spPr>
        <a:xfrm>
          <a:off x="16357600" y="14396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1270</xdr:rowOff>
    </xdr:from>
    <xdr:to>
      <xdr:col>81</xdr:col>
      <xdr:colOff>101600</xdr:colOff>
      <xdr:row>84</xdr:row>
      <xdr:rowOff>102870</xdr:rowOff>
    </xdr:to>
    <xdr:sp macro="" textlink="">
      <xdr:nvSpPr>
        <xdr:cNvPr id="568" name="楕円 567">
          <a:extLst>
            <a:ext uri="{FF2B5EF4-FFF2-40B4-BE49-F238E27FC236}">
              <a16:creationId xmlns:a16="http://schemas.microsoft.com/office/drawing/2014/main" id="{87EB58DA-877E-4AE6-89B6-A73690954F71}"/>
            </a:ext>
          </a:extLst>
        </xdr:cNvPr>
        <xdr:cNvSpPr/>
      </xdr:nvSpPr>
      <xdr:spPr>
        <a:xfrm>
          <a:off x="15430500" y="1440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52070</xdr:rowOff>
    </xdr:from>
    <xdr:to>
      <xdr:col>85</xdr:col>
      <xdr:colOff>127000</xdr:colOff>
      <xdr:row>84</xdr:row>
      <xdr:rowOff>67311</xdr:rowOff>
    </xdr:to>
    <xdr:cxnSp macro="">
      <xdr:nvCxnSpPr>
        <xdr:cNvPr id="569" name="直線コネクタ 568">
          <a:extLst>
            <a:ext uri="{FF2B5EF4-FFF2-40B4-BE49-F238E27FC236}">
              <a16:creationId xmlns:a16="http://schemas.microsoft.com/office/drawing/2014/main" id="{D7C29554-4B58-46EF-9A38-B7370F8C53FB}"/>
            </a:ext>
          </a:extLst>
        </xdr:cNvPr>
        <xdr:cNvCxnSpPr/>
      </xdr:nvCxnSpPr>
      <xdr:spPr>
        <a:xfrm>
          <a:off x="15481300" y="144538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147320</xdr:rowOff>
    </xdr:from>
    <xdr:to>
      <xdr:col>76</xdr:col>
      <xdr:colOff>165100</xdr:colOff>
      <xdr:row>84</xdr:row>
      <xdr:rowOff>77470</xdr:rowOff>
    </xdr:to>
    <xdr:sp macro="" textlink="">
      <xdr:nvSpPr>
        <xdr:cNvPr id="570" name="楕円 569">
          <a:extLst>
            <a:ext uri="{FF2B5EF4-FFF2-40B4-BE49-F238E27FC236}">
              <a16:creationId xmlns:a16="http://schemas.microsoft.com/office/drawing/2014/main" id="{B8984567-7D4D-4A1B-B8B4-A41C3F100283}"/>
            </a:ext>
          </a:extLst>
        </xdr:cNvPr>
        <xdr:cNvSpPr/>
      </xdr:nvSpPr>
      <xdr:spPr>
        <a:xfrm>
          <a:off x="14541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26670</xdr:rowOff>
    </xdr:from>
    <xdr:to>
      <xdr:col>81</xdr:col>
      <xdr:colOff>50800</xdr:colOff>
      <xdr:row>84</xdr:row>
      <xdr:rowOff>52070</xdr:rowOff>
    </xdr:to>
    <xdr:cxnSp macro="">
      <xdr:nvCxnSpPr>
        <xdr:cNvPr id="571" name="直線コネクタ 570">
          <a:extLst>
            <a:ext uri="{FF2B5EF4-FFF2-40B4-BE49-F238E27FC236}">
              <a16:creationId xmlns:a16="http://schemas.microsoft.com/office/drawing/2014/main" id="{EBF16B4F-9F89-49CB-A9D1-261BA4618D63}"/>
            </a:ext>
          </a:extLst>
        </xdr:cNvPr>
        <xdr:cNvCxnSpPr/>
      </xdr:nvCxnSpPr>
      <xdr:spPr>
        <a:xfrm>
          <a:off x="14592300" y="144284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123189</xdr:rowOff>
    </xdr:from>
    <xdr:to>
      <xdr:col>72</xdr:col>
      <xdr:colOff>38100</xdr:colOff>
      <xdr:row>84</xdr:row>
      <xdr:rowOff>53339</xdr:rowOff>
    </xdr:to>
    <xdr:sp macro="" textlink="">
      <xdr:nvSpPr>
        <xdr:cNvPr id="572" name="楕円 571">
          <a:extLst>
            <a:ext uri="{FF2B5EF4-FFF2-40B4-BE49-F238E27FC236}">
              <a16:creationId xmlns:a16="http://schemas.microsoft.com/office/drawing/2014/main" id="{36C0B630-C664-4790-85A7-1EEA8E466E64}"/>
            </a:ext>
          </a:extLst>
        </xdr:cNvPr>
        <xdr:cNvSpPr/>
      </xdr:nvSpPr>
      <xdr:spPr>
        <a:xfrm>
          <a:off x="13652500" y="1435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2539</xdr:rowOff>
    </xdr:from>
    <xdr:to>
      <xdr:col>76</xdr:col>
      <xdr:colOff>114300</xdr:colOff>
      <xdr:row>84</xdr:row>
      <xdr:rowOff>26670</xdr:rowOff>
    </xdr:to>
    <xdr:cxnSp macro="">
      <xdr:nvCxnSpPr>
        <xdr:cNvPr id="573" name="直線コネクタ 572">
          <a:extLst>
            <a:ext uri="{FF2B5EF4-FFF2-40B4-BE49-F238E27FC236}">
              <a16:creationId xmlns:a16="http://schemas.microsoft.com/office/drawing/2014/main" id="{F36ED3B9-9629-4B50-B413-F732ED5D0B83}"/>
            </a:ext>
          </a:extLst>
        </xdr:cNvPr>
        <xdr:cNvCxnSpPr/>
      </xdr:nvCxnSpPr>
      <xdr:spPr>
        <a:xfrm>
          <a:off x="13703300" y="144043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106680</xdr:rowOff>
    </xdr:from>
    <xdr:to>
      <xdr:col>67</xdr:col>
      <xdr:colOff>101600</xdr:colOff>
      <xdr:row>84</xdr:row>
      <xdr:rowOff>36830</xdr:rowOff>
    </xdr:to>
    <xdr:sp macro="" textlink="">
      <xdr:nvSpPr>
        <xdr:cNvPr id="574" name="楕円 573">
          <a:extLst>
            <a:ext uri="{FF2B5EF4-FFF2-40B4-BE49-F238E27FC236}">
              <a16:creationId xmlns:a16="http://schemas.microsoft.com/office/drawing/2014/main" id="{3EEC5C68-C908-4CFD-8027-327EAB363235}"/>
            </a:ext>
          </a:extLst>
        </xdr:cNvPr>
        <xdr:cNvSpPr/>
      </xdr:nvSpPr>
      <xdr:spPr>
        <a:xfrm>
          <a:off x="127635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157480</xdr:rowOff>
    </xdr:from>
    <xdr:to>
      <xdr:col>71</xdr:col>
      <xdr:colOff>177800</xdr:colOff>
      <xdr:row>84</xdr:row>
      <xdr:rowOff>2539</xdr:rowOff>
    </xdr:to>
    <xdr:cxnSp macro="">
      <xdr:nvCxnSpPr>
        <xdr:cNvPr id="575" name="直線コネクタ 574">
          <a:extLst>
            <a:ext uri="{FF2B5EF4-FFF2-40B4-BE49-F238E27FC236}">
              <a16:creationId xmlns:a16="http://schemas.microsoft.com/office/drawing/2014/main" id="{851A146C-4B62-42D9-903C-D8095A59E89D}"/>
            </a:ext>
          </a:extLst>
        </xdr:cNvPr>
        <xdr:cNvCxnSpPr/>
      </xdr:nvCxnSpPr>
      <xdr:spPr>
        <a:xfrm>
          <a:off x="12814300" y="14387830"/>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115588</xdr:rowOff>
    </xdr:from>
    <xdr:ext cx="405111" cy="259045"/>
    <xdr:sp macro="" textlink="">
      <xdr:nvSpPr>
        <xdr:cNvPr id="576" name="n_1aveValue【消防施設】&#10;有形固定資産減価償却率">
          <a:extLst>
            <a:ext uri="{FF2B5EF4-FFF2-40B4-BE49-F238E27FC236}">
              <a16:creationId xmlns:a16="http://schemas.microsoft.com/office/drawing/2014/main" id="{208B3890-683F-4A8C-A2F1-B84A5B90400D}"/>
            </a:ext>
          </a:extLst>
        </xdr:cNvPr>
        <xdr:cNvSpPr txBox="1"/>
      </xdr:nvSpPr>
      <xdr:spPr>
        <a:xfrm>
          <a:off x="15266044"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577" name="n_2aveValue【消防施設】&#10;有形固定資産減価償却率">
          <a:extLst>
            <a:ext uri="{FF2B5EF4-FFF2-40B4-BE49-F238E27FC236}">
              <a16:creationId xmlns:a16="http://schemas.microsoft.com/office/drawing/2014/main" id="{3450EB5E-B088-45A7-ABEE-2448CF4A1048}"/>
            </a:ext>
          </a:extLst>
        </xdr:cNvPr>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142257</xdr:rowOff>
    </xdr:from>
    <xdr:ext cx="405111" cy="259045"/>
    <xdr:sp macro="" textlink="">
      <xdr:nvSpPr>
        <xdr:cNvPr id="578" name="n_3aveValue【消防施設】&#10;有形固定資産減価償却率">
          <a:extLst>
            <a:ext uri="{FF2B5EF4-FFF2-40B4-BE49-F238E27FC236}">
              <a16:creationId xmlns:a16="http://schemas.microsoft.com/office/drawing/2014/main" id="{2443E0A0-E2CD-4836-A5F9-D099E19C89F6}"/>
            </a:ext>
          </a:extLst>
        </xdr:cNvPr>
        <xdr:cNvSpPr txBox="1"/>
      </xdr:nvSpPr>
      <xdr:spPr>
        <a:xfrm>
          <a:off x="13500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579" name="n_4aveValue【消防施設】&#10;有形固定資産減価償却率">
          <a:extLst>
            <a:ext uri="{FF2B5EF4-FFF2-40B4-BE49-F238E27FC236}">
              <a16:creationId xmlns:a16="http://schemas.microsoft.com/office/drawing/2014/main" id="{F5D0886D-4165-4B30-9A78-09CF44906ED5}"/>
            </a:ext>
          </a:extLst>
        </xdr:cNvPr>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93997</xdr:rowOff>
    </xdr:from>
    <xdr:ext cx="405111" cy="259045"/>
    <xdr:sp macro="" textlink="">
      <xdr:nvSpPr>
        <xdr:cNvPr id="580" name="n_1mainValue【消防施設】&#10;有形固定資産減価償却率">
          <a:extLst>
            <a:ext uri="{FF2B5EF4-FFF2-40B4-BE49-F238E27FC236}">
              <a16:creationId xmlns:a16="http://schemas.microsoft.com/office/drawing/2014/main" id="{70A2AA1B-4566-4D73-9461-CBB3858ED6A1}"/>
            </a:ext>
          </a:extLst>
        </xdr:cNvPr>
        <xdr:cNvSpPr txBox="1"/>
      </xdr:nvSpPr>
      <xdr:spPr>
        <a:xfrm>
          <a:off x="15266044" y="1449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68597</xdr:rowOff>
    </xdr:from>
    <xdr:ext cx="405111" cy="259045"/>
    <xdr:sp macro="" textlink="">
      <xdr:nvSpPr>
        <xdr:cNvPr id="581" name="n_2mainValue【消防施設】&#10;有形固定資産減価償却率">
          <a:extLst>
            <a:ext uri="{FF2B5EF4-FFF2-40B4-BE49-F238E27FC236}">
              <a16:creationId xmlns:a16="http://schemas.microsoft.com/office/drawing/2014/main" id="{84F5E398-C98D-42F6-A046-E1B434089F6C}"/>
            </a:ext>
          </a:extLst>
        </xdr:cNvPr>
        <xdr:cNvSpPr txBox="1"/>
      </xdr:nvSpPr>
      <xdr:spPr>
        <a:xfrm>
          <a:off x="14389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44466</xdr:rowOff>
    </xdr:from>
    <xdr:ext cx="405111" cy="259045"/>
    <xdr:sp macro="" textlink="">
      <xdr:nvSpPr>
        <xdr:cNvPr id="582" name="n_3mainValue【消防施設】&#10;有形固定資産減価償却率">
          <a:extLst>
            <a:ext uri="{FF2B5EF4-FFF2-40B4-BE49-F238E27FC236}">
              <a16:creationId xmlns:a16="http://schemas.microsoft.com/office/drawing/2014/main" id="{7BC87FD6-12AF-4918-80D3-0BA87034975C}"/>
            </a:ext>
          </a:extLst>
        </xdr:cNvPr>
        <xdr:cNvSpPr txBox="1"/>
      </xdr:nvSpPr>
      <xdr:spPr>
        <a:xfrm>
          <a:off x="13500744" y="1444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27957</xdr:rowOff>
    </xdr:from>
    <xdr:ext cx="405111" cy="259045"/>
    <xdr:sp macro="" textlink="">
      <xdr:nvSpPr>
        <xdr:cNvPr id="583" name="n_4mainValue【消防施設】&#10;有形固定資産減価償却率">
          <a:extLst>
            <a:ext uri="{FF2B5EF4-FFF2-40B4-BE49-F238E27FC236}">
              <a16:creationId xmlns:a16="http://schemas.microsoft.com/office/drawing/2014/main" id="{E7738AF9-E7DB-4370-A53E-179536557238}"/>
            </a:ext>
          </a:extLst>
        </xdr:cNvPr>
        <xdr:cNvSpPr txBox="1"/>
      </xdr:nvSpPr>
      <xdr:spPr>
        <a:xfrm>
          <a:off x="12611744" y="1442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a16="http://schemas.microsoft.com/office/drawing/2014/main" id="{49DB8566-F67E-44A5-BF5E-E088471E285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a16="http://schemas.microsoft.com/office/drawing/2014/main" id="{12773F6F-7155-41C6-9438-38E49A3274A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a16="http://schemas.microsoft.com/office/drawing/2014/main" id="{F4ABA632-1454-454E-A8D1-657FF4E1EF4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a16="http://schemas.microsoft.com/office/drawing/2014/main" id="{25EB81FF-4EBE-4594-B0DF-C7BB291FFC2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a16="http://schemas.microsoft.com/office/drawing/2014/main" id="{DC8C8091-F524-4809-9ECC-5FA1905981C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a16="http://schemas.microsoft.com/office/drawing/2014/main" id="{48A19FA4-FBCF-4C5E-93E1-12BFD3DA074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a16="http://schemas.microsoft.com/office/drawing/2014/main" id="{F220C690-BF3D-4892-B37C-57E2FBB8CA8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a16="http://schemas.microsoft.com/office/drawing/2014/main" id="{22C27708-F272-4D33-A687-0BF31162699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a:extLst>
            <a:ext uri="{FF2B5EF4-FFF2-40B4-BE49-F238E27FC236}">
              <a16:creationId xmlns:a16="http://schemas.microsoft.com/office/drawing/2014/main" id="{45D13CFF-D490-4426-AE19-AD4782757D1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a:extLst>
            <a:ext uri="{FF2B5EF4-FFF2-40B4-BE49-F238E27FC236}">
              <a16:creationId xmlns:a16="http://schemas.microsoft.com/office/drawing/2014/main" id="{6735717F-4FFC-4168-9090-CDF9AF271FD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4" name="直線コネクタ 593">
          <a:extLst>
            <a:ext uri="{FF2B5EF4-FFF2-40B4-BE49-F238E27FC236}">
              <a16:creationId xmlns:a16="http://schemas.microsoft.com/office/drawing/2014/main" id="{F12359BC-8527-4DFC-9EC4-AB64590D538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5" name="テキスト ボックス 594">
          <a:extLst>
            <a:ext uri="{FF2B5EF4-FFF2-40B4-BE49-F238E27FC236}">
              <a16:creationId xmlns:a16="http://schemas.microsoft.com/office/drawing/2014/main" id="{C61AD10F-D98F-47F4-A0CA-5497E6AC6EC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6" name="直線コネクタ 595">
          <a:extLst>
            <a:ext uri="{FF2B5EF4-FFF2-40B4-BE49-F238E27FC236}">
              <a16:creationId xmlns:a16="http://schemas.microsoft.com/office/drawing/2014/main" id="{60922901-6B30-4BB6-BED3-AF0F8DFB43F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597" name="テキスト ボックス 596">
          <a:extLst>
            <a:ext uri="{FF2B5EF4-FFF2-40B4-BE49-F238E27FC236}">
              <a16:creationId xmlns:a16="http://schemas.microsoft.com/office/drawing/2014/main" id="{3B012EB7-7817-42BF-8F6E-CB37A650D869}"/>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a:extLst>
            <a:ext uri="{FF2B5EF4-FFF2-40B4-BE49-F238E27FC236}">
              <a16:creationId xmlns:a16="http://schemas.microsoft.com/office/drawing/2014/main" id="{6E6505DE-4AFA-4434-8E05-346104E9DD3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599" name="テキスト ボックス 598">
          <a:extLst>
            <a:ext uri="{FF2B5EF4-FFF2-40B4-BE49-F238E27FC236}">
              <a16:creationId xmlns:a16="http://schemas.microsoft.com/office/drawing/2014/main" id="{677027A9-1FB3-44A4-8ECE-8C91516DA427}"/>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0" name="直線コネクタ 599">
          <a:extLst>
            <a:ext uri="{FF2B5EF4-FFF2-40B4-BE49-F238E27FC236}">
              <a16:creationId xmlns:a16="http://schemas.microsoft.com/office/drawing/2014/main" id="{E0CE5051-49D3-497F-A71E-E77FA9DB5F7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601" name="テキスト ボックス 600">
          <a:extLst>
            <a:ext uri="{FF2B5EF4-FFF2-40B4-BE49-F238E27FC236}">
              <a16:creationId xmlns:a16="http://schemas.microsoft.com/office/drawing/2014/main" id="{84AD82A9-FF38-4B92-BFD4-593379D615DE}"/>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2" name="直線コネクタ 601">
          <a:extLst>
            <a:ext uri="{FF2B5EF4-FFF2-40B4-BE49-F238E27FC236}">
              <a16:creationId xmlns:a16="http://schemas.microsoft.com/office/drawing/2014/main" id="{00B193BD-A950-46F6-9722-041E14A586A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603" name="テキスト ボックス 602">
          <a:extLst>
            <a:ext uri="{FF2B5EF4-FFF2-40B4-BE49-F238E27FC236}">
              <a16:creationId xmlns:a16="http://schemas.microsoft.com/office/drawing/2014/main" id="{D8C2ACAA-93A3-4477-809B-903344162470}"/>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id="{5C5D2394-4EFC-4E24-87F1-9A3CE1610E6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605" name="テキスト ボックス 604">
          <a:extLst>
            <a:ext uri="{FF2B5EF4-FFF2-40B4-BE49-F238E27FC236}">
              <a16:creationId xmlns:a16="http://schemas.microsoft.com/office/drawing/2014/main" id="{E2402F15-B614-42C6-9B1A-E6ACDF3B9F34}"/>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a:extLst>
            <a:ext uri="{FF2B5EF4-FFF2-40B4-BE49-F238E27FC236}">
              <a16:creationId xmlns:a16="http://schemas.microsoft.com/office/drawing/2014/main" id="{63283D47-29BE-4CD8-96DE-68ABE9194AB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607" name="直線コネクタ 606">
          <a:extLst>
            <a:ext uri="{FF2B5EF4-FFF2-40B4-BE49-F238E27FC236}">
              <a16:creationId xmlns:a16="http://schemas.microsoft.com/office/drawing/2014/main" id="{98BFCE8E-750D-4331-9759-EAFBE46FC255}"/>
            </a:ext>
          </a:extLst>
        </xdr:cNvPr>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608" name="【消防施設】&#10;一人当たり面積最小値テキスト">
          <a:extLst>
            <a:ext uri="{FF2B5EF4-FFF2-40B4-BE49-F238E27FC236}">
              <a16:creationId xmlns:a16="http://schemas.microsoft.com/office/drawing/2014/main" id="{3860A11D-AD4A-4DEA-B5AD-B90E892FDC8C}"/>
            </a:ext>
          </a:extLst>
        </xdr:cNvPr>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609" name="直線コネクタ 608">
          <a:extLst>
            <a:ext uri="{FF2B5EF4-FFF2-40B4-BE49-F238E27FC236}">
              <a16:creationId xmlns:a16="http://schemas.microsoft.com/office/drawing/2014/main" id="{AD20732F-ADD3-4013-898C-FA33DB04E2BE}"/>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610" name="【消防施設】&#10;一人当たり面積最大値テキスト">
          <a:extLst>
            <a:ext uri="{FF2B5EF4-FFF2-40B4-BE49-F238E27FC236}">
              <a16:creationId xmlns:a16="http://schemas.microsoft.com/office/drawing/2014/main" id="{7D977676-DC6D-4521-AFE8-20A80663C29A}"/>
            </a:ext>
          </a:extLst>
        </xdr:cNvPr>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611" name="直線コネクタ 610">
          <a:extLst>
            <a:ext uri="{FF2B5EF4-FFF2-40B4-BE49-F238E27FC236}">
              <a16:creationId xmlns:a16="http://schemas.microsoft.com/office/drawing/2014/main" id="{1B51CBCE-6D29-4A2F-A487-9D76D5AB69BD}"/>
            </a:ext>
          </a:extLst>
        </xdr:cNvPr>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612" name="【消防施設】&#10;一人当たり面積平均値テキスト">
          <a:extLst>
            <a:ext uri="{FF2B5EF4-FFF2-40B4-BE49-F238E27FC236}">
              <a16:creationId xmlns:a16="http://schemas.microsoft.com/office/drawing/2014/main" id="{CDF660DB-A08A-4C8E-A61E-32ABC82A7A51}"/>
            </a:ext>
          </a:extLst>
        </xdr:cNvPr>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613" name="フローチャート: 判断 612">
          <a:extLst>
            <a:ext uri="{FF2B5EF4-FFF2-40B4-BE49-F238E27FC236}">
              <a16:creationId xmlns:a16="http://schemas.microsoft.com/office/drawing/2014/main" id="{553AEB3A-AB35-4C4A-A49A-866976DEC70D}"/>
            </a:ext>
          </a:extLst>
        </xdr:cNvPr>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614" name="フローチャート: 判断 613">
          <a:extLst>
            <a:ext uri="{FF2B5EF4-FFF2-40B4-BE49-F238E27FC236}">
              <a16:creationId xmlns:a16="http://schemas.microsoft.com/office/drawing/2014/main" id="{F1BF6FA1-E33A-43DE-8A57-0B3A4A5AF65C}"/>
            </a:ext>
          </a:extLst>
        </xdr:cNvPr>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615" name="フローチャート: 判断 614">
          <a:extLst>
            <a:ext uri="{FF2B5EF4-FFF2-40B4-BE49-F238E27FC236}">
              <a16:creationId xmlns:a16="http://schemas.microsoft.com/office/drawing/2014/main" id="{455A0498-AB33-4294-9541-D4FEE38A5F02}"/>
            </a:ext>
          </a:extLst>
        </xdr:cNvPr>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616" name="フローチャート: 判断 615">
          <a:extLst>
            <a:ext uri="{FF2B5EF4-FFF2-40B4-BE49-F238E27FC236}">
              <a16:creationId xmlns:a16="http://schemas.microsoft.com/office/drawing/2014/main" id="{22B6E095-C0D3-4D1E-9B5E-2D61D29C96BC}"/>
            </a:ext>
          </a:extLst>
        </xdr:cNvPr>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617" name="フローチャート: 判断 616">
          <a:extLst>
            <a:ext uri="{FF2B5EF4-FFF2-40B4-BE49-F238E27FC236}">
              <a16:creationId xmlns:a16="http://schemas.microsoft.com/office/drawing/2014/main" id="{C4A9A53A-EB19-44B5-8F50-29F85CDF1EA0}"/>
            </a:ext>
          </a:extLst>
        </xdr:cNvPr>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C65553D-81DB-416E-98C4-1ACEFDE1324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76FC8862-0707-4152-911D-5B444EF33F0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5A4A9E78-9DB5-4D68-BA94-00E28F48BAD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74A8E2E0-EA25-4B9C-BD51-89413CB8DAA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A0614EF9-E7D4-4CF9-A24F-37D374F4682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62471</xdr:rowOff>
    </xdr:from>
    <xdr:to>
      <xdr:col>116</xdr:col>
      <xdr:colOff>114300</xdr:colOff>
      <xdr:row>86</xdr:row>
      <xdr:rowOff>164071</xdr:rowOff>
    </xdr:to>
    <xdr:sp macro="" textlink="">
      <xdr:nvSpPr>
        <xdr:cNvPr id="623" name="楕円 622">
          <a:extLst>
            <a:ext uri="{FF2B5EF4-FFF2-40B4-BE49-F238E27FC236}">
              <a16:creationId xmlns:a16="http://schemas.microsoft.com/office/drawing/2014/main" id="{6B05AAE4-4536-4E28-B10E-5FED9F0475E9}"/>
            </a:ext>
          </a:extLst>
        </xdr:cNvPr>
        <xdr:cNvSpPr/>
      </xdr:nvSpPr>
      <xdr:spPr>
        <a:xfrm>
          <a:off x="22110700" y="1480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624" name="【消防施設】&#10;一人当たり面積該当値テキスト">
          <a:extLst>
            <a:ext uri="{FF2B5EF4-FFF2-40B4-BE49-F238E27FC236}">
              <a16:creationId xmlns:a16="http://schemas.microsoft.com/office/drawing/2014/main" id="{0D1237EF-203F-4905-8169-EE4378F754BA}"/>
            </a:ext>
          </a:extLst>
        </xdr:cNvPr>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62525</xdr:rowOff>
    </xdr:from>
    <xdr:to>
      <xdr:col>112</xdr:col>
      <xdr:colOff>38100</xdr:colOff>
      <xdr:row>86</xdr:row>
      <xdr:rowOff>164125</xdr:rowOff>
    </xdr:to>
    <xdr:sp macro="" textlink="">
      <xdr:nvSpPr>
        <xdr:cNvPr id="625" name="楕円 624">
          <a:extLst>
            <a:ext uri="{FF2B5EF4-FFF2-40B4-BE49-F238E27FC236}">
              <a16:creationId xmlns:a16="http://schemas.microsoft.com/office/drawing/2014/main" id="{4E0BF071-63CB-42AA-9416-16233B210B72}"/>
            </a:ext>
          </a:extLst>
        </xdr:cNvPr>
        <xdr:cNvSpPr/>
      </xdr:nvSpPr>
      <xdr:spPr>
        <a:xfrm>
          <a:off x="21272500" y="148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113271</xdr:rowOff>
    </xdr:from>
    <xdr:to>
      <xdr:col>116</xdr:col>
      <xdr:colOff>63500</xdr:colOff>
      <xdr:row>86</xdr:row>
      <xdr:rowOff>113325</xdr:rowOff>
    </xdr:to>
    <xdr:cxnSp macro="">
      <xdr:nvCxnSpPr>
        <xdr:cNvPr id="626" name="直線コネクタ 625">
          <a:extLst>
            <a:ext uri="{FF2B5EF4-FFF2-40B4-BE49-F238E27FC236}">
              <a16:creationId xmlns:a16="http://schemas.microsoft.com/office/drawing/2014/main" id="{3D0D9574-27E9-4CA0-B7D6-40E2E1123E21}"/>
            </a:ext>
          </a:extLst>
        </xdr:cNvPr>
        <xdr:cNvCxnSpPr/>
      </xdr:nvCxnSpPr>
      <xdr:spPr>
        <a:xfrm flipV="1">
          <a:off x="21323300" y="14857971"/>
          <a:ext cx="8382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62567</xdr:rowOff>
    </xdr:from>
    <xdr:to>
      <xdr:col>107</xdr:col>
      <xdr:colOff>101600</xdr:colOff>
      <xdr:row>86</xdr:row>
      <xdr:rowOff>164167</xdr:rowOff>
    </xdr:to>
    <xdr:sp macro="" textlink="">
      <xdr:nvSpPr>
        <xdr:cNvPr id="627" name="楕円 626">
          <a:extLst>
            <a:ext uri="{FF2B5EF4-FFF2-40B4-BE49-F238E27FC236}">
              <a16:creationId xmlns:a16="http://schemas.microsoft.com/office/drawing/2014/main" id="{440AC04E-F56A-4CB9-879D-2FDAFF244466}"/>
            </a:ext>
          </a:extLst>
        </xdr:cNvPr>
        <xdr:cNvSpPr/>
      </xdr:nvSpPr>
      <xdr:spPr>
        <a:xfrm>
          <a:off x="20383500" y="1480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113325</xdr:rowOff>
    </xdr:from>
    <xdr:to>
      <xdr:col>111</xdr:col>
      <xdr:colOff>177800</xdr:colOff>
      <xdr:row>86</xdr:row>
      <xdr:rowOff>113367</xdr:rowOff>
    </xdr:to>
    <xdr:cxnSp macro="">
      <xdr:nvCxnSpPr>
        <xdr:cNvPr id="628" name="直線コネクタ 627">
          <a:extLst>
            <a:ext uri="{FF2B5EF4-FFF2-40B4-BE49-F238E27FC236}">
              <a16:creationId xmlns:a16="http://schemas.microsoft.com/office/drawing/2014/main" id="{E5B652F6-B90C-4BB8-953A-AB852B813820}"/>
            </a:ext>
          </a:extLst>
        </xdr:cNvPr>
        <xdr:cNvCxnSpPr/>
      </xdr:nvCxnSpPr>
      <xdr:spPr>
        <a:xfrm flipV="1">
          <a:off x="20434300" y="14858025"/>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62601</xdr:rowOff>
    </xdr:from>
    <xdr:to>
      <xdr:col>102</xdr:col>
      <xdr:colOff>165100</xdr:colOff>
      <xdr:row>86</xdr:row>
      <xdr:rowOff>164201</xdr:rowOff>
    </xdr:to>
    <xdr:sp macro="" textlink="">
      <xdr:nvSpPr>
        <xdr:cNvPr id="629" name="楕円 628">
          <a:extLst>
            <a:ext uri="{FF2B5EF4-FFF2-40B4-BE49-F238E27FC236}">
              <a16:creationId xmlns:a16="http://schemas.microsoft.com/office/drawing/2014/main" id="{5D2611B2-BC33-43CE-8830-3D1DBCC60700}"/>
            </a:ext>
          </a:extLst>
        </xdr:cNvPr>
        <xdr:cNvSpPr/>
      </xdr:nvSpPr>
      <xdr:spPr>
        <a:xfrm>
          <a:off x="19494500" y="148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113367</xdr:rowOff>
    </xdr:from>
    <xdr:to>
      <xdr:col>107</xdr:col>
      <xdr:colOff>50800</xdr:colOff>
      <xdr:row>86</xdr:row>
      <xdr:rowOff>113401</xdr:rowOff>
    </xdr:to>
    <xdr:cxnSp macro="">
      <xdr:nvCxnSpPr>
        <xdr:cNvPr id="630" name="直線コネクタ 629">
          <a:extLst>
            <a:ext uri="{FF2B5EF4-FFF2-40B4-BE49-F238E27FC236}">
              <a16:creationId xmlns:a16="http://schemas.microsoft.com/office/drawing/2014/main" id="{4E70F816-7F06-4476-ABF9-8152A98C25D8}"/>
            </a:ext>
          </a:extLst>
        </xdr:cNvPr>
        <xdr:cNvCxnSpPr/>
      </xdr:nvCxnSpPr>
      <xdr:spPr>
        <a:xfrm flipV="1">
          <a:off x="19545300" y="14858067"/>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62666</xdr:rowOff>
    </xdr:from>
    <xdr:to>
      <xdr:col>98</xdr:col>
      <xdr:colOff>38100</xdr:colOff>
      <xdr:row>86</xdr:row>
      <xdr:rowOff>164266</xdr:rowOff>
    </xdr:to>
    <xdr:sp macro="" textlink="">
      <xdr:nvSpPr>
        <xdr:cNvPr id="631" name="楕円 630">
          <a:extLst>
            <a:ext uri="{FF2B5EF4-FFF2-40B4-BE49-F238E27FC236}">
              <a16:creationId xmlns:a16="http://schemas.microsoft.com/office/drawing/2014/main" id="{BDBD8099-59F5-4CC5-87C1-C4A28F00E1FA}"/>
            </a:ext>
          </a:extLst>
        </xdr:cNvPr>
        <xdr:cNvSpPr/>
      </xdr:nvSpPr>
      <xdr:spPr>
        <a:xfrm>
          <a:off x="18605500" y="148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113401</xdr:rowOff>
    </xdr:from>
    <xdr:to>
      <xdr:col>102</xdr:col>
      <xdr:colOff>114300</xdr:colOff>
      <xdr:row>86</xdr:row>
      <xdr:rowOff>113466</xdr:rowOff>
    </xdr:to>
    <xdr:cxnSp macro="">
      <xdr:nvCxnSpPr>
        <xdr:cNvPr id="632" name="直線コネクタ 631">
          <a:extLst>
            <a:ext uri="{FF2B5EF4-FFF2-40B4-BE49-F238E27FC236}">
              <a16:creationId xmlns:a16="http://schemas.microsoft.com/office/drawing/2014/main" id="{412AB30D-87B6-46FE-9812-3B2D0AC084B6}"/>
            </a:ext>
          </a:extLst>
        </xdr:cNvPr>
        <xdr:cNvCxnSpPr/>
      </xdr:nvCxnSpPr>
      <xdr:spPr>
        <a:xfrm flipV="1">
          <a:off x="18656300" y="14858101"/>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633" name="n_1aveValue【消防施設】&#10;一人当たり面積">
          <a:extLst>
            <a:ext uri="{FF2B5EF4-FFF2-40B4-BE49-F238E27FC236}">
              <a16:creationId xmlns:a16="http://schemas.microsoft.com/office/drawing/2014/main" id="{F89B1EFF-4B9E-4065-9A6F-DA16335028D6}"/>
            </a:ext>
          </a:extLst>
        </xdr:cNvPr>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634" name="n_2aveValue【消防施設】&#10;一人当たり面積">
          <a:extLst>
            <a:ext uri="{FF2B5EF4-FFF2-40B4-BE49-F238E27FC236}">
              <a16:creationId xmlns:a16="http://schemas.microsoft.com/office/drawing/2014/main" id="{43EF6B1D-B979-4000-B9BE-07917DC6D58B}"/>
            </a:ext>
          </a:extLst>
        </xdr:cNvPr>
        <xdr:cNvSpPr txBox="1"/>
      </xdr:nvSpPr>
      <xdr:spPr>
        <a:xfrm>
          <a:off x="201994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155701</xdr:rowOff>
    </xdr:from>
    <xdr:ext cx="469744" cy="259045"/>
    <xdr:sp macro="" textlink="">
      <xdr:nvSpPr>
        <xdr:cNvPr id="635" name="n_3aveValue【消防施設】&#10;一人当たり面積">
          <a:extLst>
            <a:ext uri="{FF2B5EF4-FFF2-40B4-BE49-F238E27FC236}">
              <a16:creationId xmlns:a16="http://schemas.microsoft.com/office/drawing/2014/main" id="{6A5AECC1-C046-48FE-AB7F-9981BB1828FF}"/>
            </a:ext>
          </a:extLst>
        </xdr:cNvPr>
        <xdr:cNvSpPr txBox="1"/>
      </xdr:nvSpPr>
      <xdr:spPr>
        <a:xfrm>
          <a:off x="19310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155712</xdr:rowOff>
    </xdr:from>
    <xdr:ext cx="469744" cy="259045"/>
    <xdr:sp macro="" textlink="">
      <xdr:nvSpPr>
        <xdr:cNvPr id="636" name="n_4aveValue【消防施設】&#10;一人当たり面積">
          <a:extLst>
            <a:ext uri="{FF2B5EF4-FFF2-40B4-BE49-F238E27FC236}">
              <a16:creationId xmlns:a16="http://schemas.microsoft.com/office/drawing/2014/main" id="{1C4C0461-6EE4-44E0-B53F-F244A2C070CF}"/>
            </a:ext>
          </a:extLst>
        </xdr:cNvPr>
        <xdr:cNvSpPr txBox="1"/>
      </xdr:nvSpPr>
      <xdr:spPr>
        <a:xfrm>
          <a:off x="18421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155252</xdr:rowOff>
    </xdr:from>
    <xdr:ext cx="469744" cy="259045"/>
    <xdr:sp macro="" textlink="">
      <xdr:nvSpPr>
        <xdr:cNvPr id="637" name="n_1mainValue【消防施設】&#10;一人当たり面積">
          <a:extLst>
            <a:ext uri="{FF2B5EF4-FFF2-40B4-BE49-F238E27FC236}">
              <a16:creationId xmlns:a16="http://schemas.microsoft.com/office/drawing/2014/main" id="{AECCF7E1-A4DC-466B-87F1-5686DBFD0B55}"/>
            </a:ext>
          </a:extLst>
        </xdr:cNvPr>
        <xdr:cNvSpPr txBox="1"/>
      </xdr:nvSpPr>
      <xdr:spPr>
        <a:xfrm>
          <a:off x="21075727" y="1489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9244</xdr:rowOff>
    </xdr:from>
    <xdr:ext cx="469744" cy="259045"/>
    <xdr:sp macro="" textlink="">
      <xdr:nvSpPr>
        <xdr:cNvPr id="638" name="n_2mainValue【消防施設】&#10;一人当たり面積">
          <a:extLst>
            <a:ext uri="{FF2B5EF4-FFF2-40B4-BE49-F238E27FC236}">
              <a16:creationId xmlns:a16="http://schemas.microsoft.com/office/drawing/2014/main" id="{2AA4B5AD-F204-4A87-9474-7F1A451AB420}"/>
            </a:ext>
          </a:extLst>
        </xdr:cNvPr>
        <xdr:cNvSpPr txBox="1"/>
      </xdr:nvSpPr>
      <xdr:spPr>
        <a:xfrm>
          <a:off x="20199427" y="1458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9278</xdr:rowOff>
    </xdr:from>
    <xdr:ext cx="469744" cy="259045"/>
    <xdr:sp macro="" textlink="">
      <xdr:nvSpPr>
        <xdr:cNvPr id="639" name="n_3mainValue【消防施設】&#10;一人当たり面積">
          <a:extLst>
            <a:ext uri="{FF2B5EF4-FFF2-40B4-BE49-F238E27FC236}">
              <a16:creationId xmlns:a16="http://schemas.microsoft.com/office/drawing/2014/main" id="{9654E421-79A1-457B-942B-7A5B5B714EC4}"/>
            </a:ext>
          </a:extLst>
        </xdr:cNvPr>
        <xdr:cNvSpPr txBox="1"/>
      </xdr:nvSpPr>
      <xdr:spPr>
        <a:xfrm>
          <a:off x="19310427" y="145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9343</xdr:rowOff>
    </xdr:from>
    <xdr:ext cx="469744" cy="259045"/>
    <xdr:sp macro="" textlink="">
      <xdr:nvSpPr>
        <xdr:cNvPr id="640" name="n_4mainValue【消防施設】&#10;一人当たり面積">
          <a:extLst>
            <a:ext uri="{FF2B5EF4-FFF2-40B4-BE49-F238E27FC236}">
              <a16:creationId xmlns:a16="http://schemas.microsoft.com/office/drawing/2014/main" id="{E2D63D12-79FB-43ED-8DEC-BF8FD2E66DCD}"/>
            </a:ext>
          </a:extLst>
        </xdr:cNvPr>
        <xdr:cNvSpPr txBox="1"/>
      </xdr:nvSpPr>
      <xdr:spPr>
        <a:xfrm>
          <a:off x="18421427" y="1458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2870DCDC-F3B1-4C60-8349-3185660A3F9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AA268906-05E3-44A6-A2AC-381CFA560BB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A33A4724-3604-4E72-8208-C5CE8462C69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0072CF77-25EF-4AFC-A4CA-0034FC43F9D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E4C8686B-2D78-4E36-BEF5-31566AF8DBB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88AEE88C-65B6-400A-9BD7-EA59AFFE3F4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3E798E93-603F-4902-9CC3-9862BA1558A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B0498BDA-5909-44A1-A050-0CB176180BD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8DF16B39-A0F2-4B81-9D77-741E9DED418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D45E73F7-4D3C-46F5-AC15-36F5AC7193F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9EAB109D-6B4A-48AC-918A-A3CD629F45E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6C550C86-6D48-4FA1-A5FA-9A500DC8C77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AA801350-A0E1-4D2C-AA4D-235A28E7E6D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F4B9B843-F54F-4575-9260-81599580260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15C1E462-0861-4236-9A05-6CD4B56C665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52E5738D-7B7D-4F1E-B816-133482C2448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D16A3427-1174-47F1-917A-39D4DE13CB8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BD14D4B0-EC26-4D61-A8A0-A2C80AD48D2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E4E7AC5B-C447-480B-8E54-A8E57A30AE4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E3C86E7E-5FCF-483F-86E1-A95F6A6B4E4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8CE37149-3BC0-4F48-8FB7-7C3E1109465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9FC7D2E6-4944-4E74-8F79-38C87F648A8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5659B94B-7039-4167-B3AE-BAD7471902B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CBB4BF7D-CF83-4C39-BF36-68FE6B8C1FB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a:extLst>
            <a:ext uri="{FF2B5EF4-FFF2-40B4-BE49-F238E27FC236}">
              <a16:creationId xmlns:a16="http://schemas.microsoft.com/office/drawing/2014/main" id="{788DB1EE-707A-45AF-8E6C-97D6CAD30D5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666" name="直線コネクタ 665">
          <a:extLst>
            <a:ext uri="{FF2B5EF4-FFF2-40B4-BE49-F238E27FC236}">
              <a16:creationId xmlns:a16="http://schemas.microsoft.com/office/drawing/2014/main" id="{058F9550-34E9-4A8A-96CD-DCCCFA7DBB92}"/>
            </a:ext>
          </a:extLst>
        </xdr:cNvPr>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庁舎】&#10;有形固定資産減価償却率最小値テキスト">
          <a:extLst>
            <a:ext uri="{FF2B5EF4-FFF2-40B4-BE49-F238E27FC236}">
              <a16:creationId xmlns:a16="http://schemas.microsoft.com/office/drawing/2014/main" id="{F98BA7BA-66AD-4964-97FB-8C0BBBE5BB3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a:extLst>
            <a:ext uri="{FF2B5EF4-FFF2-40B4-BE49-F238E27FC236}">
              <a16:creationId xmlns:a16="http://schemas.microsoft.com/office/drawing/2014/main" id="{5A91E326-AB06-4209-A5BC-0865CA84333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669" name="【庁舎】&#10;有形固定資産減価償却率最大値テキスト">
          <a:extLst>
            <a:ext uri="{FF2B5EF4-FFF2-40B4-BE49-F238E27FC236}">
              <a16:creationId xmlns:a16="http://schemas.microsoft.com/office/drawing/2014/main" id="{CCD50226-469B-4566-881A-E34FD6ED5446}"/>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670" name="直線コネクタ 669">
          <a:extLst>
            <a:ext uri="{FF2B5EF4-FFF2-40B4-BE49-F238E27FC236}">
              <a16:creationId xmlns:a16="http://schemas.microsoft.com/office/drawing/2014/main" id="{24826D7A-5C12-4887-B725-37EE9623B01A}"/>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671" name="【庁舎】&#10;有形固定資産減価償却率平均値テキスト">
          <a:extLst>
            <a:ext uri="{FF2B5EF4-FFF2-40B4-BE49-F238E27FC236}">
              <a16:creationId xmlns:a16="http://schemas.microsoft.com/office/drawing/2014/main" id="{A2A4F313-1B09-4F36-8157-21F2B54109B6}"/>
            </a:ext>
          </a:extLst>
        </xdr:cNvPr>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672" name="フローチャート: 判断 671">
          <a:extLst>
            <a:ext uri="{FF2B5EF4-FFF2-40B4-BE49-F238E27FC236}">
              <a16:creationId xmlns:a16="http://schemas.microsoft.com/office/drawing/2014/main" id="{5441BF21-926F-4A9D-82D2-99BBB8D5178C}"/>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673" name="フローチャート: 判断 672">
          <a:extLst>
            <a:ext uri="{FF2B5EF4-FFF2-40B4-BE49-F238E27FC236}">
              <a16:creationId xmlns:a16="http://schemas.microsoft.com/office/drawing/2014/main" id="{E42E2D4A-F0C4-49E0-9132-AA151E4825FA}"/>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674" name="フローチャート: 判断 673">
          <a:extLst>
            <a:ext uri="{FF2B5EF4-FFF2-40B4-BE49-F238E27FC236}">
              <a16:creationId xmlns:a16="http://schemas.microsoft.com/office/drawing/2014/main" id="{86B4414F-E713-4EA4-9AEF-F1771B8F8C51}"/>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675" name="フローチャート: 判断 674">
          <a:extLst>
            <a:ext uri="{FF2B5EF4-FFF2-40B4-BE49-F238E27FC236}">
              <a16:creationId xmlns:a16="http://schemas.microsoft.com/office/drawing/2014/main" id="{62525962-C8C0-4029-B527-D43002002BED}"/>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676" name="フローチャート: 判断 675">
          <a:extLst>
            <a:ext uri="{FF2B5EF4-FFF2-40B4-BE49-F238E27FC236}">
              <a16:creationId xmlns:a16="http://schemas.microsoft.com/office/drawing/2014/main" id="{FC92A2A8-6F68-40B8-ACD9-0F94474BFD03}"/>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6BF35603-2A62-4A40-AFE4-EF8E764D0AD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66062526-046F-4D46-BE56-58ECDEA37BF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790BA0DF-2361-4121-B2C0-600DBA7760B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5EA8869F-3573-4A52-8817-29D9921A65F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D8E2BFA7-4611-4656-BEB2-5F99B99611F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133169</xdr:rowOff>
    </xdr:from>
    <xdr:to>
      <xdr:col>85</xdr:col>
      <xdr:colOff>177800</xdr:colOff>
      <xdr:row>108</xdr:row>
      <xdr:rowOff>63319</xdr:rowOff>
    </xdr:to>
    <xdr:sp macro="" textlink="">
      <xdr:nvSpPr>
        <xdr:cNvPr id="682" name="楕円 681">
          <a:extLst>
            <a:ext uri="{FF2B5EF4-FFF2-40B4-BE49-F238E27FC236}">
              <a16:creationId xmlns:a16="http://schemas.microsoft.com/office/drawing/2014/main" id="{F94C6193-A825-439C-9BC7-E2848D96DDE2}"/>
            </a:ext>
          </a:extLst>
        </xdr:cNvPr>
        <xdr:cNvSpPr/>
      </xdr:nvSpPr>
      <xdr:spPr>
        <a:xfrm>
          <a:off x="162687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111596</xdr:rowOff>
    </xdr:from>
    <xdr:ext cx="405111" cy="259045"/>
    <xdr:sp macro="" textlink="">
      <xdr:nvSpPr>
        <xdr:cNvPr id="683" name="【庁舎】&#10;有形固定資産減価償却率該当値テキスト">
          <a:extLst>
            <a:ext uri="{FF2B5EF4-FFF2-40B4-BE49-F238E27FC236}">
              <a16:creationId xmlns:a16="http://schemas.microsoft.com/office/drawing/2014/main" id="{26BE1CFB-5C08-4C77-895F-C2AA6EFA3BFC}"/>
            </a:ext>
          </a:extLst>
        </xdr:cNvPr>
        <xdr:cNvSpPr txBox="1"/>
      </xdr:nvSpPr>
      <xdr:spPr>
        <a:xfrm>
          <a:off x="16357600"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105411</xdr:rowOff>
    </xdr:from>
    <xdr:to>
      <xdr:col>81</xdr:col>
      <xdr:colOff>101600</xdr:colOff>
      <xdr:row>108</xdr:row>
      <xdr:rowOff>35561</xdr:rowOff>
    </xdr:to>
    <xdr:sp macro="" textlink="">
      <xdr:nvSpPr>
        <xdr:cNvPr id="684" name="楕円 683">
          <a:extLst>
            <a:ext uri="{FF2B5EF4-FFF2-40B4-BE49-F238E27FC236}">
              <a16:creationId xmlns:a16="http://schemas.microsoft.com/office/drawing/2014/main" id="{32676729-DFF3-4A62-AA7E-2D490CC9CCFF}"/>
            </a:ext>
          </a:extLst>
        </xdr:cNvPr>
        <xdr:cNvSpPr/>
      </xdr:nvSpPr>
      <xdr:spPr>
        <a:xfrm>
          <a:off x="15430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156211</xdr:rowOff>
    </xdr:from>
    <xdr:to>
      <xdr:col>85</xdr:col>
      <xdr:colOff>127000</xdr:colOff>
      <xdr:row>108</xdr:row>
      <xdr:rowOff>12519</xdr:rowOff>
    </xdr:to>
    <xdr:cxnSp macro="">
      <xdr:nvCxnSpPr>
        <xdr:cNvPr id="685" name="直線コネクタ 684">
          <a:extLst>
            <a:ext uri="{FF2B5EF4-FFF2-40B4-BE49-F238E27FC236}">
              <a16:creationId xmlns:a16="http://schemas.microsoft.com/office/drawing/2014/main" id="{E8C8D79A-9C1F-49D3-ABCD-6A80E8F92E1B}"/>
            </a:ext>
          </a:extLst>
        </xdr:cNvPr>
        <xdr:cNvCxnSpPr/>
      </xdr:nvCxnSpPr>
      <xdr:spPr>
        <a:xfrm>
          <a:off x="15481300" y="18501361"/>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77651</xdr:rowOff>
    </xdr:from>
    <xdr:to>
      <xdr:col>76</xdr:col>
      <xdr:colOff>165100</xdr:colOff>
      <xdr:row>108</xdr:row>
      <xdr:rowOff>7801</xdr:rowOff>
    </xdr:to>
    <xdr:sp macro="" textlink="">
      <xdr:nvSpPr>
        <xdr:cNvPr id="686" name="楕円 685">
          <a:extLst>
            <a:ext uri="{FF2B5EF4-FFF2-40B4-BE49-F238E27FC236}">
              <a16:creationId xmlns:a16="http://schemas.microsoft.com/office/drawing/2014/main" id="{1A2CFDEE-F1C0-4C43-86F6-95A395505CDB}"/>
            </a:ext>
          </a:extLst>
        </xdr:cNvPr>
        <xdr:cNvSpPr/>
      </xdr:nvSpPr>
      <xdr:spPr>
        <a:xfrm>
          <a:off x="14541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128451</xdr:rowOff>
    </xdr:from>
    <xdr:to>
      <xdr:col>81</xdr:col>
      <xdr:colOff>50800</xdr:colOff>
      <xdr:row>107</xdr:row>
      <xdr:rowOff>156211</xdr:rowOff>
    </xdr:to>
    <xdr:cxnSp macro="">
      <xdr:nvCxnSpPr>
        <xdr:cNvPr id="687" name="直線コネクタ 686">
          <a:extLst>
            <a:ext uri="{FF2B5EF4-FFF2-40B4-BE49-F238E27FC236}">
              <a16:creationId xmlns:a16="http://schemas.microsoft.com/office/drawing/2014/main" id="{E746952B-8DC2-42C4-9F15-3A6A091CB94D}"/>
            </a:ext>
          </a:extLst>
        </xdr:cNvPr>
        <xdr:cNvCxnSpPr/>
      </xdr:nvCxnSpPr>
      <xdr:spPr>
        <a:xfrm>
          <a:off x="14592300" y="1847360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49893</xdr:rowOff>
    </xdr:from>
    <xdr:to>
      <xdr:col>72</xdr:col>
      <xdr:colOff>38100</xdr:colOff>
      <xdr:row>107</xdr:row>
      <xdr:rowOff>151493</xdr:rowOff>
    </xdr:to>
    <xdr:sp macro="" textlink="">
      <xdr:nvSpPr>
        <xdr:cNvPr id="688" name="楕円 687">
          <a:extLst>
            <a:ext uri="{FF2B5EF4-FFF2-40B4-BE49-F238E27FC236}">
              <a16:creationId xmlns:a16="http://schemas.microsoft.com/office/drawing/2014/main" id="{5E1E27AD-4AA9-4B6D-93B9-D334749AA7D1}"/>
            </a:ext>
          </a:extLst>
        </xdr:cNvPr>
        <xdr:cNvSpPr/>
      </xdr:nvSpPr>
      <xdr:spPr>
        <a:xfrm>
          <a:off x="13652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100693</xdr:rowOff>
    </xdr:from>
    <xdr:to>
      <xdr:col>76</xdr:col>
      <xdr:colOff>114300</xdr:colOff>
      <xdr:row>107</xdr:row>
      <xdr:rowOff>128451</xdr:rowOff>
    </xdr:to>
    <xdr:cxnSp macro="">
      <xdr:nvCxnSpPr>
        <xdr:cNvPr id="689" name="直線コネクタ 688">
          <a:extLst>
            <a:ext uri="{FF2B5EF4-FFF2-40B4-BE49-F238E27FC236}">
              <a16:creationId xmlns:a16="http://schemas.microsoft.com/office/drawing/2014/main" id="{7F941F91-CF98-4FE4-9B0F-C8AF493E136E}"/>
            </a:ext>
          </a:extLst>
        </xdr:cNvPr>
        <xdr:cNvCxnSpPr/>
      </xdr:nvCxnSpPr>
      <xdr:spPr>
        <a:xfrm>
          <a:off x="13703300" y="1844584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22134</xdr:rowOff>
    </xdr:from>
    <xdr:to>
      <xdr:col>67</xdr:col>
      <xdr:colOff>101600</xdr:colOff>
      <xdr:row>107</xdr:row>
      <xdr:rowOff>123734</xdr:rowOff>
    </xdr:to>
    <xdr:sp macro="" textlink="">
      <xdr:nvSpPr>
        <xdr:cNvPr id="690" name="楕円 689">
          <a:extLst>
            <a:ext uri="{FF2B5EF4-FFF2-40B4-BE49-F238E27FC236}">
              <a16:creationId xmlns:a16="http://schemas.microsoft.com/office/drawing/2014/main" id="{BCAF4BF4-AF9A-4525-9F7C-6601FE691647}"/>
            </a:ext>
          </a:extLst>
        </xdr:cNvPr>
        <xdr:cNvSpPr/>
      </xdr:nvSpPr>
      <xdr:spPr>
        <a:xfrm>
          <a:off x="12763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72934</xdr:rowOff>
    </xdr:from>
    <xdr:to>
      <xdr:col>71</xdr:col>
      <xdr:colOff>177800</xdr:colOff>
      <xdr:row>107</xdr:row>
      <xdr:rowOff>100693</xdr:rowOff>
    </xdr:to>
    <xdr:cxnSp macro="">
      <xdr:nvCxnSpPr>
        <xdr:cNvPr id="691" name="直線コネクタ 690">
          <a:extLst>
            <a:ext uri="{FF2B5EF4-FFF2-40B4-BE49-F238E27FC236}">
              <a16:creationId xmlns:a16="http://schemas.microsoft.com/office/drawing/2014/main" id="{33D72B61-DECE-4FE4-89E2-C32C333B2D20}"/>
            </a:ext>
          </a:extLst>
        </xdr:cNvPr>
        <xdr:cNvCxnSpPr/>
      </xdr:nvCxnSpPr>
      <xdr:spPr>
        <a:xfrm>
          <a:off x="12814300" y="184180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692" name="n_1aveValue【庁舎】&#10;有形固定資産減価償却率">
          <a:extLst>
            <a:ext uri="{FF2B5EF4-FFF2-40B4-BE49-F238E27FC236}">
              <a16:creationId xmlns:a16="http://schemas.microsoft.com/office/drawing/2014/main" id="{52FFCA8E-5060-4344-B56D-88D422E8927F}"/>
            </a:ext>
          </a:extLst>
        </xdr:cNvPr>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693" name="n_2aveValue【庁舎】&#10;有形固定資産減価償却率">
          <a:extLst>
            <a:ext uri="{FF2B5EF4-FFF2-40B4-BE49-F238E27FC236}">
              <a16:creationId xmlns:a16="http://schemas.microsoft.com/office/drawing/2014/main" id="{D1B32C57-1C4E-4A12-8D64-B478B4C3729F}"/>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694" name="n_3aveValue【庁舎】&#10;有形固定資産減価償却率">
          <a:extLst>
            <a:ext uri="{FF2B5EF4-FFF2-40B4-BE49-F238E27FC236}">
              <a16:creationId xmlns:a16="http://schemas.microsoft.com/office/drawing/2014/main" id="{8DB68F41-2DAA-4285-8EB8-1665F0E670E0}"/>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695" name="n_4aveValue【庁舎】&#10;有形固定資産減価償却率">
          <a:extLst>
            <a:ext uri="{FF2B5EF4-FFF2-40B4-BE49-F238E27FC236}">
              <a16:creationId xmlns:a16="http://schemas.microsoft.com/office/drawing/2014/main" id="{9BAA72B3-C124-4A77-B508-4AE7625FCF06}"/>
            </a:ext>
          </a:extLst>
        </xdr:cNvPr>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26688</xdr:rowOff>
    </xdr:from>
    <xdr:ext cx="405111" cy="259045"/>
    <xdr:sp macro="" textlink="">
      <xdr:nvSpPr>
        <xdr:cNvPr id="696" name="n_1mainValue【庁舎】&#10;有形固定資産減価償却率">
          <a:extLst>
            <a:ext uri="{FF2B5EF4-FFF2-40B4-BE49-F238E27FC236}">
              <a16:creationId xmlns:a16="http://schemas.microsoft.com/office/drawing/2014/main" id="{809407AE-3699-4352-9368-80D7D2F997EE}"/>
            </a:ext>
          </a:extLst>
        </xdr:cNvPr>
        <xdr:cNvSpPr txBox="1"/>
      </xdr:nvSpPr>
      <xdr:spPr>
        <a:xfrm>
          <a:off x="152660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170378</xdr:rowOff>
    </xdr:from>
    <xdr:ext cx="405111" cy="259045"/>
    <xdr:sp macro="" textlink="">
      <xdr:nvSpPr>
        <xdr:cNvPr id="697" name="n_2mainValue【庁舎】&#10;有形固定資産減価償却率">
          <a:extLst>
            <a:ext uri="{FF2B5EF4-FFF2-40B4-BE49-F238E27FC236}">
              <a16:creationId xmlns:a16="http://schemas.microsoft.com/office/drawing/2014/main" id="{AF0969A5-D2F3-4363-88CE-990250680438}"/>
            </a:ext>
          </a:extLst>
        </xdr:cNvPr>
        <xdr:cNvSpPr txBox="1"/>
      </xdr:nvSpPr>
      <xdr:spPr>
        <a:xfrm>
          <a:off x="14389744" y="185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142620</xdr:rowOff>
    </xdr:from>
    <xdr:ext cx="405111" cy="259045"/>
    <xdr:sp macro="" textlink="">
      <xdr:nvSpPr>
        <xdr:cNvPr id="698" name="n_3mainValue【庁舎】&#10;有形固定資産減価償却率">
          <a:extLst>
            <a:ext uri="{FF2B5EF4-FFF2-40B4-BE49-F238E27FC236}">
              <a16:creationId xmlns:a16="http://schemas.microsoft.com/office/drawing/2014/main" id="{98D49E71-7B42-4309-B8CE-D40E10E41B52}"/>
            </a:ext>
          </a:extLst>
        </xdr:cNvPr>
        <xdr:cNvSpPr txBox="1"/>
      </xdr:nvSpPr>
      <xdr:spPr>
        <a:xfrm>
          <a:off x="13500744"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114861</xdr:rowOff>
    </xdr:from>
    <xdr:ext cx="405111" cy="259045"/>
    <xdr:sp macro="" textlink="">
      <xdr:nvSpPr>
        <xdr:cNvPr id="699" name="n_4mainValue【庁舎】&#10;有形固定資産減価償却率">
          <a:extLst>
            <a:ext uri="{FF2B5EF4-FFF2-40B4-BE49-F238E27FC236}">
              <a16:creationId xmlns:a16="http://schemas.microsoft.com/office/drawing/2014/main" id="{FAF633CF-296C-426B-BBAE-E39EFBD201F2}"/>
            </a:ext>
          </a:extLst>
        </xdr:cNvPr>
        <xdr:cNvSpPr txBox="1"/>
      </xdr:nvSpPr>
      <xdr:spPr>
        <a:xfrm>
          <a:off x="12611744" y="184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A4B72D14-5343-49DD-BEF6-C3FDC202EB3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520B9A49-0513-4383-BAE7-ECA7D7CFC98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2ABC0F86-E624-447B-986F-860EB540024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C97EFED5-DD15-4116-B0DB-9721A3A2EE3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E64BBD77-7568-4B29-8B4E-12C045B9D7A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4FDFAEF3-BF2F-462E-BF8A-4A8EDAE7376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D93C9662-F46B-4B2F-A580-73AE7F17330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17868E51-E6D9-4F5B-92AE-9C59C8EDCE6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383F31C2-0A6A-46DC-94B9-E62A5905E33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EC65531D-A7A4-443E-8263-3EEEB9EE179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a:extLst>
            <a:ext uri="{FF2B5EF4-FFF2-40B4-BE49-F238E27FC236}">
              <a16:creationId xmlns:a16="http://schemas.microsoft.com/office/drawing/2014/main" id="{9AF12721-4785-4B1B-9DCE-6883A7B6B01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id="{6746CF2C-9021-4333-8F42-1FF6090D166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a:extLst>
            <a:ext uri="{FF2B5EF4-FFF2-40B4-BE49-F238E27FC236}">
              <a16:creationId xmlns:a16="http://schemas.microsoft.com/office/drawing/2014/main" id="{EFAF068B-5DF1-4010-A133-586AE2E0A00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a:extLst>
            <a:ext uri="{FF2B5EF4-FFF2-40B4-BE49-F238E27FC236}">
              <a16:creationId xmlns:a16="http://schemas.microsoft.com/office/drawing/2014/main" id="{C2A969D0-77B0-4883-8351-FE5E194D362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a:extLst>
            <a:ext uri="{FF2B5EF4-FFF2-40B4-BE49-F238E27FC236}">
              <a16:creationId xmlns:a16="http://schemas.microsoft.com/office/drawing/2014/main" id="{2E38ED2A-6D1C-488A-BDFF-B39179F23C5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a:extLst>
            <a:ext uri="{FF2B5EF4-FFF2-40B4-BE49-F238E27FC236}">
              <a16:creationId xmlns:a16="http://schemas.microsoft.com/office/drawing/2014/main" id="{8722F623-39ED-46FA-A3B4-A91C6AB0AD8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a:extLst>
            <a:ext uri="{FF2B5EF4-FFF2-40B4-BE49-F238E27FC236}">
              <a16:creationId xmlns:a16="http://schemas.microsoft.com/office/drawing/2014/main" id="{530AA031-4E96-4A62-AC28-488C817654D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a:extLst>
            <a:ext uri="{FF2B5EF4-FFF2-40B4-BE49-F238E27FC236}">
              <a16:creationId xmlns:a16="http://schemas.microsoft.com/office/drawing/2014/main" id="{43AB9632-15C4-4FEC-9F7B-3704C3DD71C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a:extLst>
            <a:ext uri="{FF2B5EF4-FFF2-40B4-BE49-F238E27FC236}">
              <a16:creationId xmlns:a16="http://schemas.microsoft.com/office/drawing/2014/main" id="{ACFF2080-819F-4819-8D34-F0F1FD20474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a:extLst>
            <a:ext uri="{FF2B5EF4-FFF2-40B4-BE49-F238E27FC236}">
              <a16:creationId xmlns:a16="http://schemas.microsoft.com/office/drawing/2014/main" id="{7712D506-45E4-4A78-B070-C44B0ADC5F9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a:extLst>
            <a:ext uri="{FF2B5EF4-FFF2-40B4-BE49-F238E27FC236}">
              <a16:creationId xmlns:a16="http://schemas.microsoft.com/office/drawing/2014/main" id="{9CDAD364-008D-4217-A76A-8D9792E2FF1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a:extLst>
            <a:ext uri="{FF2B5EF4-FFF2-40B4-BE49-F238E27FC236}">
              <a16:creationId xmlns:a16="http://schemas.microsoft.com/office/drawing/2014/main" id="{A1B61FE5-751C-4EE7-8050-9A7364389D1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CC110B2F-3D14-4FB9-B375-BD2CE94E9DD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686E8895-EAD6-4A7A-89E0-2933BF27ED9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a:extLst>
            <a:ext uri="{FF2B5EF4-FFF2-40B4-BE49-F238E27FC236}">
              <a16:creationId xmlns:a16="http://schemas.microsoft.com/office/drawing/2014/main" id="{DE441BC0-C26A-4B18-BC3D-5D20C238D5A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725" name="直線コネクタ 724">
          <a:extLst>
            <a:ext uri="{FF2B5EF4-FFF2-40B4-BE49-F238E27FC236}">
              <a16:creationId xmlns:a16="http://schemas.microsoft.com/office/drawing/2014/main" id="{4EA476C7-4F26-4D44-8DDC-D180ED7AA493}"/>
            </a:ext>
          </a:extLst>
        </xdr:cNvPr>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726" name="【庁舎】&#10;一人当たり面積最小値テキスト">
          <a:extLst>
            <a:ext uri="{FF2B5EF4-FFF2-40B4-BE49-F238E27FC236}">
              <a16:creationId xmlns:a16="http://schemas.microsoft.com/office/drawing/2014/main" id="{96FFD425-B525-46AC-9B43-1B4235E11549}"/>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727" name="直線コネクタ 726">
          <a:extLst>
            <a:ext uri="{FF2B5EF4-FFF2-40B4-BE49-F238E27FC236}">
              <a16:creationId xmlns:a16="http://schemas.microsoft.com/office/drawing/2014/main" id="{1624599C-BBD9-4A1E-9B0E-79D3120CB354}"/>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728" name="【庁舎】&#10;一人当たり面積最大値テキスト">
          <a:extLst>
            <a:ext uri="{FF2B5EF4-FFF2-40B4-BE49-F238E27FC236}">
              <a16:creationId xmlns:a16="http://schemas.microsoft.com/office/drawing/2014/main" id="{D89310FF-EDDD-4270-B6F8-DAF77645B760}"/>
            </a:ext>
          </a:extLst>
        </xdr:cNvPr>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729" name="直線コネクタ 728">
          <a:extLst>
            <a:ext uri="{FF2B5EF4-FFF2-40B4-BE49-F238E27FC236}">
              <a16:creationId xmlns:a16="http://schemas.microsoft.com/office/drawing/2014/main" id="{74F4F8B9-FD82-47EB-9F45-FA8958834C7E}"/>
            </a:ext>
          </a:extLst>
        </xdr:cNvPr>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730" name="【庁舎】&#10;一人当たり面積平均値テキスト">
          <a:extLst>
            <a:ext uri="{FF2B5EF4-FFF2-40B4-BE49-F238E27FC236}">
              <a16:creationId xmlns:a16="http://schemas.microsoft.com/office/drawing/2014/main" id="{5A2858CB-7A40-4572-A346-1EE3A27CD1D1}"/>
            </a:ext>
          </a:extLst>
        </xdr:cNvPr>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731" name="フローチャート: 判断 730">
          <a:extLst>
            <a:ext uri="{FF2B5EF4-FFF2-40B4-BE49-F238E27FC236}">
              <a16:creationId xmlns:a16="http://schemas.microsoft.com/office/drawing/2014/main" id="{C8325B04-92A8-418F-9685-B8869D9CB959}"/>
            </a:ext>
          </a:extLst>
        </xdr:cNvPr>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732" name="フローチャート: 判断 731">
          <a:extLst>
            <a:ext uri="{FF2B5EF4-FFF2-40B4-BE49-F238E27FC236}">
              <a16:creationId xmlns:a16="http://schemas.microsoft.com/office/drawing/2014/main" id="{8C3E5BEA-53E1-4567-B700-EBCDFF3FAA49}"/>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733" name="フローチャート: 判断 732">
          <a:extLst>
            <a:ext uri="{FF2B5EF4-FFF2-40B4-BE49-F238E27FC236}">
              <a16:creationId xmlns:a16="http://schemas.microsoft.com/office/drawing/2014/main" id="{DB241DA1-F201-4001-AAB0-E3F6EE396DEC}"/>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734" name="フローチャート: 判断 733">
          <a:extLst>
            <a:ext uri="{FF2B5EF4-FFF2-40B4-BE49-F238E27FC236}">
              <a16:creationId xmlns:a16="http://schemas.microsoft.com/office/drawing/2014/main" id="{D7083BF5-82CA-4703-9D75-CF83E2DB564F}"/>
            </a:ext>
          </a:extLst>
        </xdr:cNvPr>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735" name="フローチャート: 判断 734">
          <a:extLst>
            <a:ext uri="{FF2B5EF4-FFF2-40B4-BE49-F238E27FC236}">
              <a16:creationId xmlns:a16="http://schemas.microsoft.com/office/drawing/2014/main" id="{46D20374-F784-4E43-BE0C-56576F903704}"/>
            </a:ext>
          </a:extLst>
        </xdr:cNvPr>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275ABF98-DCF6-4F41-B66D-87793C79D1B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BE892E09-8D6C-4C6B-9462-C9F3A54CDD4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F670AB5D-4C96-4868-B247-26A0254D882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F37EC1EC-CE24-4EB4-A005-CA343C14EEE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151F7F34-FA41-456C-8595-535E3581304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165826</xdr:rowOff>
    </xdr:from>
    <xdr:to>
      <xdr:col>116</xdr:col>
      <xdr:colOff>114300</xdr:colOff>
      <xdr:row>99</xdr:row>
      <xdr:rowOff>95976</xdr:rowOff>
    </xdr:to>
    <xdr:sp macro="" textlink="">
      <xdr:nvSpPr>
        <xdr:cNvPr id="741" name="楕円 740">
          <a:extLst>
            <a:ext uri="{FF2B5EF4-FFF2-40B4-BE49-F238E27FC236}">
              <a16:creationId xmlns:a16="http://schemas.microsoft.com/office/drawing/2014/main" id="{0CF35866-BF9C-476F-916B-6B4EF158F3B5}"/>
            </a:ext>
          </a:extLst>
        </xdr:cNvPr>
        <xdr:cNvSpPr/>
      </xdr:nvSpPr>
      <xdr:spPr>
        <a:xfrm>
          <a:off x="22110700" y="1696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98</xdr:row>
      <xdr:rowOff>118853</xdr:rowOff>
    </xdr:from>
    <xdr:ext cx="469744" cy="259045"/>
    <xdr:sp macro="" textlink="">
      <xdr:nvSpPr>
        <xdr:cNvPr id="742" name="【庁舎】&#10;一人当たり面積該当値テキスト">
          <a:extLst>
            <a:ext uri="{FF2B5EF4-FFF2-40B4-BE49-F238E27FC236}">
              <a16:creationId xmlns:a16="http://schemas.microsoft.com/office/drawing/2014/main" id="{1DBE28C5-CFF8-44F2-A9BB-5EF2A4EBB2E9}"/>
            </a:ext>
          </a:extLst>
        </xdr:cNvPr>
        <xdr:cNvSpPr txBox="1"/>
      </xdr:nvSpPr>
      <xdr:spPr>
        <a:xfrm>
          <a:off x="22199600" y="1692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80918</xdr:rowOff>
    </xdr:from>
    <xdr:to>
      <xdr:col>112</xdr:col>
      <xdr:colOff>38100</xdr:colOff>
      <xdr:row>100</xdr:row>
      <xdr:rowOff>11068</xdr:rowOff>
    </xdr:to>
    <xdr:sp macro="" textlink="">
      <xdr:nvSpPr>
        <xdr:cNvPr id="743" name="楕円 742">
          <a:extLst>
            <a:ext uri="{FF2B5EF4-FFF2-40B4-BE49-F238E27FC236}">
              <a16:creationId xmlns:a16="http://schemas.microsoft.com/office/drawing/2014/main" id="{345A426B-45C3-4D79-AA49-7F3C848B4F88}"/>
            </a:ext>
          </a:extLst>
        </xdr:cNvPr>
        <xdr:cNvSpPr/>
      </xdr:nvSpPr>
      <xdr:spPr>
        <a:xfrm>
          <a:off x="21272500" y="1705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45176</xdr:rowOff>
    </xdr:from>
    <xdr:to>
      <xdr:col>116</xdr:col>
      <xdr:colOff>63500</xdr:colOff>
      <xdr:row>99</xdr:row>
      <xdr:rowOff>131718</xdr:rowOff>
    </xdr:to>
    <xdr:cxnSp macro="">
      <xdr:nvCxnSpPr>
        <xdr:cNvPr id="744" name="直線コネクタ 743">
          <a:extLst>
            <a:ext uri="{FF2B5EF4-FFF2-40B4-BE49-F238E27FC236}">
              <a16:creationId xmlns:a16="http://schemas.microsoft.com/office/drawing/2014/main" id="{A48D5DF6-5A30-4C03-BB96-00DFECD6A769}"/>
            </a:ext>
          </a:extLst>
        </xdr:cNvPr>
        <xdr:cNvCxnSpPr/>
      </xdr:nvCxnSpPr>
      <xdr:spPr>
        <a:xfrm flipV="1">
          <a:off x="21323300" y="17018726"/>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151130</xdr:rowOff>
    </xdr:from>
    <xdr:to>
      <xdr:col>107</xdr:col>
      <xdr:colOff>101600</xdr:colOff>
      <xdr:row>100</xdr:row>
      <xdr:rowOff>81280</xdr:rowOff>
    </xdr:to>
    <xdr:sp macro="" textlink="">
      <xdr:nvSpPr>
        <xdr:cNvPr id="745" name="楕円 744">
          <a:extLst>
            <a:ext uri="{FF2B5EF4-FFF2-40B4-BE49-F238E27FC236}">
              <a16:creationId xmlns:a16="http://schemas.microsoft.com/office/drawing/2014/main" id="{3725E162-C210-43B5-8448-F11A8056D92C}"/>
            </a:ext>
          </a:extLst>
        </xdr:cNvPr>
        <xdr:cNvSpPr/>
      </xdr:nvSpPr>
      <xdr:spPr>
        <a:xfrm>
          <a:off x="20383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131718</xdr:rowOff>
    </xdr:from>
    <xdr:to>
      <xdr:col>111</xdr:col>
      <xdr:colOff>177800</xdr:colOff>
      <xdr:row>100</xdr:row>
      <xdr:rowOff>30480</xdr:rowOff>
    </xdr:to>
    <xdr:cxnSp macro="">
      <xdr:nvCxnSpPr>
        <xdr:cNvPr id="746" name="直線コネクタ 745">
          <a:extLst>
            <a:ext uri="{FF2B5EF4-FFF2-40B4-BE49-F238E27FC236}">
              <a16:creationId xmlns:a16="http://schemas.microsoft.com/office/drawing/2014/main" id="{6C027668-8D92-4F7F-B306-3702213AD19A}"/>
            </a:ext>
          </a:extLst>
        </xdr:cNvPr>
        <xdr:cNvCxnSpPr/>
      </xdr:nvCxnSpPr>
      <xdr:spPr>
        <a:xfrm flipV="1">
          <a:off x="20434300" y="17105268"/>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40095</xdr:rowOff>
    </xdr:from>
    <xdr:to>
      <xdr:col>102</xdr:col>
      <xdr:colOff>165100</xdr:colOff>
      <xdr:row>100</xdr:row>
      <xdr:rowOff>141695</xdr:rowOff>
    </xdr:to>
    <xdr:sp macro="" textlink="">
      <xdr:nvSpPr>
        <xdr:cNvPr id="747" name="楕円 746">
          <a:extLst>
            <a:ext uri="{FF2B5EF4-FFF2-40B4-BE49-F238E27FC236}">
              <a16:creationId xmlns:a16="http://schemas.microsoft.com/office/drawing/2014/main" id="{E3FADE20-9A2A-48CB-B584-37CECA1A7AAA}"/>
            </a:ext>
          </a:extLst>
        </xdr:cNvPr>
        <xdr:cNvSpPr/>
      </xdr:nvSpPr>
      <xdr:spPr>
        <a:xfrm>
          <a:off x="19494500" y="1718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30480</xdr:rowOff>
    </xdr:from>
    <xdr:to>
      <xdr:col>107</xdr:col>
      <xdr:colOff>50800</xdr:colOff>
      <xdr:row>100</xdr:row>
      <xdr:rowOff>90895</xdr:rowOff>
    </xdr:to>
    <xdr:cxnSp macro="">
      <xdr:nvCxnSpPr>
        <xdr:cNvPr id="748" name="直線コネクタ 747">
          <a:extLst>
            <a:ext uri="{FF2B5EF4-FFF2-40B4-BE49-F238E27FC236}">
              <a16:creationId xmlns:a16="http://schemas.microsoft.com/office/drawing/2014/main" id="{486D21FA-BA7D-4E6E-BA59-42544BEA1A4C}"/>
            </a:ext>
          </a:extLst>
        </xdr:cNvPr>
        <xdr:cNvCxnSpPr/>
      </xdr:nvCxnSpPr>
      <xdr:spPr>
        <a:xfrm flipV="1">
          <a:off x="19545300" y="17175480"/>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89081</xdr:rowOff>
    </xdr:from>
    <xdr:to>
      <xdr:col>98</xdr:col>
      <xdr:colOff>38100</xdr:colOff>
      <xdr:row>101</xdr:row>
      <xdr:rowOff>19231</xdr:rowOff>
    </xdr:to>
    <xdr:sp macro="" textlink="">
      <xdr:nvSpPr>
        <xdr:cNvPr id="749" name="楕円 748">
          <a:extLst>
            <a:ext uri="{FF2B5EF4-FFF2-40B4-BE49-F238E27FC236}">
              <a16:creationId xmlns:a16="http://schemas.microsoft.com/office/drawing/2014/main" id="{23C22F87-D627-483B-84EB-BE929A74314C}"/>
            </a:ext>
          </a:extLst>
        </xdr:cNvPr>
        <xdr:cNvSpPr/>
      </xdr:nvSpPr>
      <xdr:spPr>
        <a:xfrm>
          <a:off x="18605500" y="172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90895</xdr:rowOff>
    </xdr:from>
    <xdr:to>
      <xdr:col>102</xdr:col>
      <xdr:colOff>114300</xdr:colOff>
      <xdr:row>100</xdr:row>
      <xdr:rowOff>139881</xdr:rowOff>
    </xdr:to>
    <xdr:cxnSp macro="">
      <xdr:nvCxnSpPr>
        <xdr:cNvPr id="750" name="直線コネクタ 749">
          <a:extLst>
            <a:ext uri="{FF2B5EF4-FFF2-40B4-BE49-F238E27FC236}">
              <a16:creationId xmlns:a16="http://schemas.microsoft.com/office/drawing/2014/main" id="{E6EFE9CD-F339-4C9C-A598-2415D49AF938}"/>
            </a:ext>
          </a:extLst>
        </xdr:cNvPr>
        <xdr:cNvCxnSpPr/>
      </xdr:nvCxnSpPr>
      <xdr:spPr>
        <a:xfrm flipV="1">
          <a:off x="18656300" y="1723589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751" name="n_1aveValue【庁舎】&#10;一人当たり面積">
          <a:extLst>
            <a:ext uri="{FF2B5EF4-FFF2-40B4-BE49-F238E27FC236}">
              <a16:creationId xmlns:a16="http://schemas.microsoft.com/office/drawing/2014/main" id="{946EC9E3-95BA-408B-8310-B8DA10D585C1}"/>
            </a:ext>
          </a:extLst>
        </xdr:cNvPr>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752" name="n_2aveValue【庁舎】&#10;一人当たり面積">
          <a:extLst>
            <a:ext uri="{FF2B5EF4-FFF2-40B4-BE49-F238E27FC236}">
              <a16:creationId xmlns:a16="http://schemas.microsoft.com/office/drawing/2014/main" id="{A12A76EC-2FC4-4731-AA03-AD56C831F025}"/>
            </a:ext>
          </a:extLst>
        </xdr:cNvPr>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753" name="n_3aveValue【庁舎】&#10;一人当たり面積">
          <a:extLst>
            <a:ext uri="{FF2B5EF4-FFF2-40B4-BE49-F238E27FC236}">
              <a16:creationId xmlns:a16="http://schemas.microsoft.com/office/drawing/2014/main" id="{DB1E6806-1FFD-4933-BE51-A0642F015E12}"/>
            </a:ext>
          </a:extLst>
        </xdr:cNvPr>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754" name="n_4aveValue【庁舎】&#10;一人当たり面積">
          <a:extLst>
            <a:ext uri="{FF2B5EF4-FFF2-40B4-BE49-F238E27FC236}">
              <a16:creationId xmlns:a16="http://schemas.microsoft.com/office/drawing/2014/main" id="{0E9AB097-2C05-44CF-AEC6-B859CC54F309}"/>
            </a:ext>
          </a:extLst>
        </xdr:cNvPr>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27595</xdr:rowOff>
    </xdr:from>
    <xdr:ext cx="469744" cy="259045"/>
    <xdr:sp macro="" textlink="">
      <xdr:nvSpPr>
        <xdr:cNvPr id="755" name="n_1mainValue【庁舎】&#10;一人当たり面積">
          <a:extLst>
            <a:ext uri="{FF2B5EF4-FFF2-40B4-BE49-F238E27FC236}">
              <a16:creationId xmlns:a16="http://schemas.microsoft.com/office/drawing/2014/main" id="{1DA4A8CE-B17F-4394-9F43-F2DF0A9F502B}"/>
            </a:ext>
          </a:extLst>
        </xdr:cNvPr>
        <xdr:cNvSpPr txBox="1"/>
      </xdr:nvSpPr>
      <xdr:spPr>
        <a:xfrm>
          <a:off x="21075727" y="1682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97807</xdr:rowOff>
    </xdr:from>
    <xdr:ext cx="469744" cy="259045"/>
    <xdr:sp macro="" textlink="">
      <xdr:nvSpPr>
        <xdr:cNvPr id="756" name="n_2mainValue【庁舎】&#10;一人当たり面積">
          <a:extLst>
            <a:ext uri="{FF2B5EF4-FFF2-40B4-BE49-F238E27FC236}">
              <a16:creationId xmlns:a16="http://schemas.microsoft.com/office/drawing/2014/main" id="{4BB82E9C-3DA3-4159-BCCB-9358EC7A056B}"/>
            </a:ext>
          </a:extLst>
        </xdr:cNvPr>
        <xdr:cNvSpPr txBox="1"/>
      </xdr:nvSpPr>
      <xdr:spPr>
        <a:xfrm>
          <a:off x="20199427"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158222</xdr:rowOff>
    </xdr:from>
    <xdr:ext cx="469744" cy="259045"/>
    <xdr:sp macro="" textlink="">
      <xdr:nvSpPr>
        <xdr:cNvPr id="757" name="n_3mainValue【庁舎】&#10;一人当たり面積">
          <a:extLst>
            <a:ext uri="{FF2B5EF4-FFF2-40B4-BE49-F238E27FC236}">
              <a16:creationId xmlns:a16="http://schemas.microsoft.com/office/drawing/2014/main" id="{530C1AA5-7DAB-42F4-BEAB-BFD00A59AF44}"/>
            </a:ext>
          </a:extLst>
        </xdr:cNvPr>
        <xdr:cNvSpPr txBox="1"/>
      </xdr:nvSpPr>
      <xdr:spPr>
        <a:xfrm>
          <a:off x="19310427" y="1696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35758</xdr:rowOff>
    </xdr:from>
    <xdr:ext cx="469744" cy="259045"/>
    <xdr:sp macro="" textlink="">
      <xdr:nvSpPr>
        <xdr:cNvPr id="758" name="n_4mainValue【庁舎】&#10;一人当たり面積">
          <a:extLst>
            <a:ext uri="{FF2B5EF4-FFF2-40B4-BE49-F238E27FC236}">
              <a16:creationId xmlns:a16="http://schemas.microsoft.com/office/drawing/2014/main" id="{2F100F53-651A-49D1-8FF8-A5CC3D9FDACB}"/>
            </a:ext>
          </a:extLst>
        </xdr:cNvPr>
        <xdr:cNvSpPr txBox="1"/>
      </xdr:nvSpPr>
      <xdr:spPr>
        <a:xfrm>
          <a:off x="18421427" y="1700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8664D5CE-BBA0-43F6-A756-631C2C01C9A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56FE7490-77E0-46FC-BAA0-B1DE069CCE8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8746849E-4087-4CF3-A3CF-E11D1AE33E3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本市は類似団体と比較して有形固定資産減価償却率が高い傾向である。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有形固定資産減価償却率が高くなっている要因の施設は昭和に建設されている建物であるため、類似団体よりも償却率が上回っている。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ただし、平成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年度に汚泥再生処理センター建設及び旧富野じん芥焼却場除却により一般廃棄物処理施設は類似団体よりも償却率が下回っている。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財政再生計画に基づき、普通建設事業など地域再生への取り組みの為、真に必要な事業以外は実施しないこととし、引き続き財政再生計画を着実に進行する。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8" t="s">
        <v>79</v>
      </c>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c r="AW1" s="598"/>
      <c r="AX1" s="598"/>
      <c r="AY1" s="598"/>
      <c r="AZ1" s="598"/>
      <c r="BA1" s="598"/>
      <c r="BB1" s="598"/>
      <c r="BC1" s="598"/>
      <c r="BD1" s="598"/>
      <c r="BE1" s="598"/>
      <c r="BF1" s="598"/>
      <c r="BG1" s="598"/>
      <c r="BH1" s="598"/>
      <c r="BI1" s="598"/>
      <c r="BJ1" s="598"/>
      <c r="BK1" s="598"/>
      <c r="BL1" s="598"/>
      <c r="BM1" s="598"/>
      <c r="BN1" s="598"/>
      <c r="BO1" s="598"/>
      <c r="BP1" s="598"/>
      <c r="BQ1" s="598"/>
      <c r="BR1" s="598"/>
      <c r="BS1" s="598"/>
      <c r="BT1" s="598"/>
      <c r="BU1" s="598"/>
      <c r="BV1" s="598"/>
      <c r="BW1" s="598"/>
      <c r="BX1" s="598"/>
      <c r="BY1" s="598"/>
      <c r="BZ1" s="598"/>
      <c r="CA1" s="598"/>
      <c r="CB1" s="598"/>
      <c r="CC1" s="598"/>
      <c r="CD1" s="598"/>
      <c r="CE1" s="598"/>
      <c r="CF1" s="598"/>
      <c r="CG1" s="598"/>
      <c r="CH1" s="598"/>
      <c r="CI1" s="598"/>
      <c r="CJ1" s="598"/>
      <c r="CK1" s="598"/>
      <c r="CL1" s="598"/>
      <c r="CM1" s="598"/>
      <c r="CN1" s="598"/>
      <c r="CO1" s="598"/>
      <c r="CP1" s="598"/>
      <c r="CQ1" s="598"/>
      <c r="CR1" s="598"/>
      <c r="CS1" s="598"/>
      <c r="CT1" s="598"/>
      <c r="CU1" s="598"/>
      <c r="CV1" s="598"/>
      <c r="CW1" s="598"/>
      <c r="CX1" s="598"/>
      <c r="CY1" s="598"/>
      <c r="CZ1" s="598"/>
      <c r="DA1" s="598"/>
      <c r="DB1" s="598"/>
      <c r="DC1" s="598"/>
      <c r="DD1" s="598"/>
      <c r="DE1" s="598"/>
      <c r="DF1" s="598"/>
      <c r="DG1" s="598"/>
      <c r="DH1" s="598"/>
      <c r="DI1" s="598"/>
      <c r="DJ1" s="178"/>
      <c r="DK1" s="178"/>
      <c r="DL1" s="178"/>
      <c r="DM1" s="178"/>
      <c r="DN1" s="178"/>
      <c r="DO1" s="178"/>
    </row>
    <row r="2" spans="1:119" ht="24.75" thickBot="1" x14ac:dyDescent="0.2">
      <c r="B2" s="179" t="s">
        <v>80</v>
      </c>
      <c r="C2" s="179"/>
      <c r="D2" s="180"/>
    </row>
    <row r="3" spans="1:119" ht="18.75" customHeight="1" thickBot="1" x14ac:dyDescent="0.2">
      <c r="A3" s="178"/>
      <c r="B3" s="599" t="s">
        <v>81</v>
      </c>
      <c r="C3" s="600"/>
      <c r="D3" s="600"/>
      <c r="E3" s="601"/>
      <c r="F3" s="601"/>
      <c r="G3" s="601"/>
      <c r="H3" s="601"/>
      <c r="I3" s="601"/>
      <c r="J3" s="601"/>
      <c r="K3" s="601"/>
      <c r="L3" s="601" t="s">
        <v>82</v>
      </c>
      <c r="M3" s="601"/>
      <c r="N3" s="601"/>
      <c r="O3" s="601"/>
      <c r="P3" s="601"/>
      <c r="Q3" s="601"/>
      <c r="R3" s="607"/>
      <c r="S3" s="607"/>
      <c r="T3" s="607"/>
      <c r="U3" s="607"/>
      <c r="V3" s="608"/>
      <c r="W3" s="521" t="s">
        <v>83</v>
      </c>
      <c r="X3" s="522"/>
      <c r="Y3" s="522"/>
      <c r="Z3" s="522"/>
      <c r="AA3" s="522"/>
      <c r="AB3" s="600"/>
      <c r="AC3" s="607" t="s">
        <v>84</v>
      </c>
      <c r="AD3" s="522"/>
      <c r="AE3" s="522"/>
      <c r="AF3" s="522"/>
      <c r="AG3" s="522"/>
      <c r="AH3" s="522"/>
      <c r="AI3" s="522"/>
      <c r="AJ3" s="522"/>
      <c r="AK3" s="522"/>
      <c r="AL3" s="592"/>
      <c r="AM3" s="521" t="s">
        <v>85</v>
      </c>
      <c r="AN3" s="522"/>
      <c r="AO3" s="522"/>
      <c r="AP3" s="522"/>
      <c r="AQ3" s="522"/>
      <c r="AR3" s="522"/>
      <c r="AS3" s="522"/>
      <c r="AT3" s="522"/>
      <c r="AU3" s="522"/>
      <c r="AV3" s="522"/>
      <c r="AW3" s="522"/>
      <c r="AX3" s="592"/>
      <c r="AY3" s="584" t="s">
        <v>1</v>
      </c>
      <c r="AZ3" s="585"/>
      <c r="BA3" s="585"/>
      <c r="BB3" s="585"/>
      <c r="BC3" s="585"/>
      <c r="BD3" s="585"/>
      <c r="BE3" s="585"/>
      <c r="BF3" s="585"/>
      <c r="BG3" s="585"/>
      <c r="BH3" s="585"/>
      <c r="BI3" s="585"/>
      <c r="BJ3" s="585"/>
      <c r="BK3" s="585"/>
      <c r="BL3" s="585"/>
      <c r="BM3" s="613"/>
      <c r="BN3" s="521" t="s">
        <v>86</v>
      </c>
      <c r="BO3" s="522"/>
      <c r="BP3" s="522"/>
      <c r="BQ3" s="522"/>
      <c r="BR3" s="522"/>
      <c r="BS3" s="522"/>
      <c r="BT3" s="522"/>
      <c r="BU3" s="592"/>
      <c r="BV3" s="521" t="s">
        <v>87</v>
      </c>
      <c r="BW3" s="522"/>
      <c r="BX3" s="522"/>
      <c r="BY3" s="522"/>
      <c r="BZ3" s="522"/>
      <c r="CA3" s="522"/>
      <c r="CB3" s="522"/>
      <c r="CC3" s="592"/>
      <c r="CD3" s="584" t="s">
        <v>1</v>
      </c>
      <c r="CE3" s="585"/>
      <c r="CF3" s="585"/>
      <c r="CG3" s="585"/>
      <c r="CH3" s="585"/>
      <c r="CI3" s="585"/>
      <c r="CJ3" s="585"/>
      <c r="CK3" s="585"/>
      <c r="CL3" s="585"/>
      <c r="CM3" s="585"/>
      <c r="CN3" s="585"/>
      <c r="CO3" s="585"/>
      <c r="CP3" s="585"/>
      <c r="CQ3" s="585"/>
      <c r="CR3" s="585"/>
      <c r="CS3" s="613"/>
      <c r="CT3" s="521" t="s">
        <v>88</v>
      </c>
      <c r="CU3" s="522"/>
      <c r="CV3" s="522"/>
      <c r="CW3" s="522"/>
      <c r="CX3" s="522"/>
      <c r="CY3" s="522"/>
      <c r="CZ3" s="522"/>
      <c r="DA3" s="592"/>
      <c r="DB3" s="521" t="s">
        <v>89</v>
      </c>
      <c r="DC3" s="522"/>
      <c r="DD3" s="522"/>
      <c r="DE3" s="522"/>
      <c r="DF3" s="522"/>
      <c r="DG3" s="522"/>
      <c r="DH3" s="522"/>
      <c r="DI3" s="592"/>
    </row>
    <row r="4" spans="1:119" ht="18.75" customHeight="1" x14ac:dyDescent="0.15">
      <c r="A4" s="178"/>
      <c r="B4" s="602"/>
      <c r="C4" s="603"/>
      <c r="D4" s="603"/>
      <c r="E4" s="604"/>
      <c r="F4" s="604"/>
      <c r="G4" s="604"/>
      <c r="H4" s="604"/>
      <c r="I4" s="604"/>
      <c r="J4" s="604"/>
      <c r="K4" s="604"/>
      <c r="L4" s="604"/>
      <c r="M4" s="604"/>
      <c r="N4" s="604"/>
      <c r="O4" s="604"/>
      <c r="P4" s="604"/>
      <c r="Q4" s="604"/>
      <c r="R4" s="609"/>
      <c r="S4" s="609"/>
      <c r="T4" s="609"/>
      <c r="U4" s="609"/>
      <c r="V4" s="610"/>
      <c r="W4" s="593"/>
      <c r="X4" s="403"/>
      <c r="Y4" s="403"/>
      <c r="Z4" s="403"/>
      <c r="AA4" s="403"/>
      <c r="AB4" s="603"/>
      <c r="AC4" s="609"/>
      <c r="AD4" s="403"/>
      <c r="AE4" s="403"/>
      <c r="AF4" s="403"/>
      <c r="AG4" s="403"/>
      <c r="AH4" s="403"/>
      <c r="AI4" s="403"/>
      <c r="AJ4" s="403"/>
      <c r="AK4" s="403"/>
      <c r="AL4" s="594"/>
      <c r="AM4" s="543"/>
      <c r="AN4" s="441"/>
      <c r="AO4" s="441"/>
      <c r="AP4" s="441"/>
      <c r="AQ4" s="441"/>
      <c r="AR4" s="441"/>
      <c r="AS4" s="441"/>
      <c r="AT4" s="441"/>
      <c r="AU4" s="441"/>
      <c r="AV4" s="441"/>
      <c r="AW4" s="441"/>
      <c r="AX4" s="612"/>
      <c r="AY4" s="478" t="s">
        <v>90</v>
      </c>
      <c r="AZ4" s="479"/>
      <c r="BA4" s="479"/>
      <c r="BB4" s="479"/>
      <c r="BC4" s="479"/>
      <c r="BD4" s="479"/>
      <c r="BE4" s="479"/>
      <c r="BF4" s="479"/>
      <c r="BG4" s="479"/>
      <c r="BH4" s="479"/>
      <c r="BI4" s="479"/>
      <c r="BJ4" s="479"/>
      <c r="BK4" s="479"/>
      <c r="BL4" s="479"/>
      <c r="BM4" s="480"/>
      <c r="BN4" s="481">
        <v>11727241</v>
      </c>
      <c r="BO4" s="482"/>
      <c r="BP4" s="482"/>
      <c r="BQ4" s="482"/>
      <c r="BR4" s="482"/>
      <c r="BS4" s="482"/>
      <c r="BT4" s="482"/>
      <c r="BU4" s="483"/>
      <c r="BV4" s="481">
        <v>12206183</v>
      </c>
      <c r="BW4" s="482"/>
      <c r="BX4" s="482"/>
      <c r="BY4" s="482"/>
      <c r="BZ4" s="482"/>
      <c r="CA4" s="482"/>
      <c r="CB4" s="482"/>
      <c r="CC4" s="483"/>
      <c r="CD4" s="614" t="s">
        <v>91</v>
      </c>
      <c r="CE4" s="615"/>
      <c r="CF4" s="615"/>
      <c r="CG4" s="615"/>
      <c r="CH4" s="615"/>
      <c r="CI4" s="615"/>
      <c r="CJ4" s="615"/>
      <c r="CK4" s="615"/>
      <c r="CL4" s="615"/>
      <c r="CM4" s="615"/>
      <c r="CN4" s="615"/>
      <c r="CO4" s="615"/>
      <c r="CP4" s="615"/>
      <c r="CQ4" s="615"/>
      <c r="CR4" s="615"/>
      <c r="CS4" s="616"/>
      <c r="CT4" s="617">
        <v>13</v>
      </c>
      <c r="CU4" s="618"/>
      <c r="CV4" s="618"/>
      <c r="CW4" s="618"/>
      <c r="CX4" s="618"/>
      <c r="CY4" s="618"/>
      <c r="CZ4" s="618"/>
      <c r="DA4" s="619"/>
      <c r="DB4" s="617">
        <v>5.2</v>
      </c>
      <c r="DC4" s="618"/>
      <c r="DD4" s="618"/>
      <c r="DE4" s="618"/>
      <c r="DF4" s="618"/>
      <c r="DG4" s="618"/>
      <c r="DH4" s="618"/>
      <c r="DI4" s="619"/>
    </row>
    <row r="5" spans="1:119" ht="18.75" customHeight="1" x14ac:dyDescent="0.15">
      <c r="A5" s="178"/>
      <c r="B5" s="605"/>
      <c r="C5" s="442"/>
      <c r="D5" s="442"/>
      <c r="E5" s="606"/>
      <c r="F5" s="606"/>
      <c r="G5" s="606"/>
      <c r="H5" s="606"/>
      <c r="I5" s="606"/>
      <c r="J5" s="606"/>
      <c r="K5" s="606"/>
      <c r="L5" s="606"/>
      <c r="M5" s="606"/>
      <c r="N5" s="606"/>
      <c r="O5" s="606"/>
      <c r="P5" s="606"/>
      <c r="Q5" s="606"/>
      <c r="R5" s="440"/>
      <c r="S5" s="440"/>
      <c r="T5" s="440"/>
      <c r="U5" s="440"/>
      <c r="V5" s="611"/>
      <c r="W5" s="543"/>
      <c r="X5" s="441"/>
      <c r="Y5" s="441"/>
      <c r="Z5" s="441"/>
      <c r="AA5" s="441"/>
      <c r="AB5" s="442"/>
      <c r="AC5" s="440"/>
      <c r="AD5" s="441"/>
      <c r="AE5" s="441"/>
      <c r="AF5" s="441"/>
      <c r="AG5" s="441"/>
      <c r="AH5" s="441"/>
      <c r="AI5" s="441"/>
      <c r="AJ5" s="441"/>
      <c r="AK5" s="441"/>
      <c r="AL5" s="612"/>
      <c r="AM5" s="509" t="s">
        <v>92</v>
      </c>
      <c r="AN5" s="409"/>
      <c r="AO5" s="409"/>
      <c r="AP5" s="409"/>
      <c r="AQ5" s="409"/>
      <c r="AR5" s="409"/>
      <c r="AS5" s="409"/>
      <c r="AT5" s="410"/>
      <c r="AU5" s="510" t="s">
        <v>93</v>
      </c>
      <c r="AV5" s="511"/>
      <c r="AW5" s="511"/>
      <c r="AX5" s="511"/>
      <c r="AY5" s="466" t="s">
        <v>94</v>
      </c>
      <c r="AZ5" s="467"/>
      <c r="BA5" s="467"/>
      <c r="BB5" s="467"/>
      <c r="BC5" s="467"/>
      <c r="BD5" s="467"/>
      <c r="BE5" s="467"/>
      <c r="BF5" s="467"/>
      <c r="BG5" s="467"/>
      <c r="BH5" s="467"/>
      <c r="BI5" s="467"/>
      <c r="BJ5" s="467"/>
      <c r="BK5" s="467"/>
      <c r="BL5" s="467"/>
      <c r="BM5" s="468"/>
      <c r="BN5" s="452">
        <v>10924802</v>
      </c>
      <c r="BO5" s="453"/>
      <c r="BP5" s="453"/>
      <c r="BQ5" s="453"/>
      <c r="BR5" s="453"/>
      <c r="BS5" s="453"/>
      <c r="BT5" s="453"/>
      <c r="BU5" s="454"/>
      <c r="BV5" s="452">
        <v>11723619</v>
      </c>
      <c r="BW5" s="453"/>
      <c r="BX5" s="453"/>
      <c r="BY5" s="453"/>
      <c r="BZ5" s="453"/>
      <c r="CA5" s="453"/>
      <c r="CB5" s="453"/>
      <c r="CC5" s="454"/>
      <c r="CD5" s="492" t="s">
        <v>95</v>
      </c>
      <c r="CE5" s="412"/>
      <c r="CF5" s="412"/>
      <c r="CG5" s="412"/>
      <c r="CH5" s="412"/>
      <c r="CI5" s="412"/>
      <c r="CJ5" s="412"/>
      <c r="CK5" s="412"/>
      <c r="CL5" s="412"/>
      <c r="CM5" s="412"/>
      <c r="CN5" s="412"/>
      <c r="CO5" s="412"/>
      <c r="CP5" s="412"/>
      <c r="CQ5" s="412"/>
      <c r="CR5" s="412"/>
      <c r="CS5" s="493"/>
      <c r="CT5" s="449">
        <v>118.9</v>
      </c>
      <c r="CU5" s="450"/>
      <c r="CV5" s="450"/>
      <c r="CW5" s="450"/>
      <c r="CX5" s="450"/>
      <c r="CY5" s="450"/>
      <c r="CZ5" s="450"/>
      <c r="DA5" s="451"/>
      <c r="DB5" s="449">
        <v>124.9</v>
      </c>
      <c r="DC5" s="450"/>
      <c r="DD5" s="450"/>
      <c r="DE5" s="450"/>
      <c r="DF5" s="450"/>
      <c r="DG5" s="450"/>
      <c r="DH5" s="450"/>
      <c r="DI5" s="451"/>
    </row>
    <row r="6" spans="1:119" ht="18.75" customHeight="1" x14ac:dyDescent="0.15">
      <c r="A6" s="178"/>
      <c r="B6" s="620" t="s">
        <v>96</v>
      </c>
      <c r="C6" s="439"/>
      <c r="D6" s="439"/>
      <c r="E6" s="621"/>
      <c r="F6" s="621"/>
      <c r="G6" s="621"/>
      <c r="H6" s="621"/>
      <c r="I6" s="621"/>
      <c r="J6" s="621"/>
      <c r="K6" s="621"/>
      <c r="L6" s="621" t="s">
        <v>97</v>
      </c>
      <c r="M6" s="621"/>
      <c r="N6" s="621"/>
      <c r="O6" s="621"/>
      <c r="P6" s="621"/>
      <c r="Q6" s="621"/>
      <c r="R6" s="437"/>
      <c r="S6" s="437"/>
      <c r="T6" s="437"/>
      <c r="U6" s="437"/>
      <c r="V6" s="624"/>
      <c r="W6" s="542" t="s">
        <v>98</v>
      </c>
      <c r="X6" s="438"/>
      <c r="Y6" s="438"/>
      <c r="Z6" s="438"/>
      <c r="AA6" s="438"/>
      <c r="AB6" s="439"/>
      <c r="AC6" s="627" t="s">
        <v>99</v>
      </c>
      <c r="AD6" s="628"/>
      <c r="AE6" s="628"/>
      <c r="AF6" s="628"/>
      <c r="AG6" s="628"/>
      <c r="AH6" s="628"/>
      <c r="AI6" s="628"/>
      <c r="AJ6" s="628"/>
      <c r="AK6" s="628"/>
      <c r="AL6" s="629"/>
      <c r="AM6" s="509" t="s">
        <v>100</v>
      </c>
      <c r="AN6" s="409"/>
      <c r="AO6" s="409"/>
      <c r="AP6" s="409"/>
      <c r="AQ6" s="409"/>
      <c r="AR6" s="409"/>
      <c r="AS6" s="409"/>
      <c r="AT6" s="410"/>
      <c r="AU6" s="510" t="s">
        <v>101</v>
      </c>
      <c r="AV6" s="511"/>
      <c r="AW6" s="511"/>
      <c r="AX6" s="511"/>
      <c r="AY6" s="466" t="s">
        <v>102</v>
      </c>
      <c r="AZ6" s="467"/>
      <c r="BA6" s="467"/>
      <c r="BB6" s="467"/>
      <c r="BC6" s="467"/>
      <c r="BD6" s="467"/>
      <c r="BE6" s="467"/>
      <c r="BF6" s="467"/>
      <c r="BG6" s="467"/>
      <c r="BH6" s="467"/>
      <c r="BI6" s="467"/>
      <c r="BJ6" s="467"/>
      <c r="BK6" s="467"/>
      <c r="BL6" s="467"/>
      <c r="BM6" s="468"/>
      <c r="BN6" s="452">
        <v>802439</v>
      </c>
      <c r="BO6" s="453"/>
      <c r="BP6" s="453"/>
      <c r="BQ6" s="453"/>
      <c r="BR6" s="453"/>
      <c r="BS6" s="453"/>
      <c r="BT6" s="453"/>
      <c r="BU6" s="454"/>
      <c r="BV6" s="452">
        <v>482564</v>
      </c>
      <c r="BW6" s="453"/>
      <c r="BX6" s="453"/>
      <c r="BY6" s="453"/>
      <c r="BZ6" s="453"/>
      <c r="CA6" s="453"/>
      <c r="CB6" s="453"/>
      <c r="CC6" s="454"/>
      <c r="CD6" s="492" t="s">
        <v>103</v>
      </c>
      <c r="CE6" s="412"/>
      <c r="CF6" s="412"/>
      <c r="CG6" s="412"/>
      <c r="CH6" s="412"/>
      <c r="CI6" s="412"/>
      <c r="CJ6" s="412"/>
      <c r="CK6" s="412"/>
      <c r="CL6" s="412"/>
      <c r="CM6" s="412"/>
      <c r="CN6" s="412"/>
      <c r="CO6" s="412"/>
      <c r="CP6" s="412"/>
      <c r="CQ6" s="412"/>
      <c r="CR6" s="412"/>
      <c r="CS6" s="493"/>
      <c r="CT6" s="595">
        <v>122.9</v>
      </c>
      <c r="CU6" s="596"/>
      <c r="CV6" s="596"/>
      <c r="CW6" s="596"/>
      <c r="CX6" s="596"/>
      <c r="CY6" s="596"/>
      <c r="CZ6" s="596"/>
      <c r="DA6" s="597"/>
      <c r="DB6" s="595">
        <v>128.4</v>
      </c>
      <c r="DC6" s="596"/>
      <c r="DD6" s="596"/>
      <c r="DE6" s="596"/>
      <c r="DF6" s="596"/>
      <c r="DG6" s="596"/>
      <c r="DH6" s="596"/>
      <c r="DI6" s="597"/>
    </row>
    <row r="7" spans="1:119" ht="18.75" customHeight="1" x14ac:dyDescent="0.15">
      <c r="A7" s="178"/>
      <c r="B7" s="602"/>
      <c r="C7" s="603"/>
      <c r="D7" s="603"/>
      <c r="E7" s="604"/>
      <c r="F7" s="604"/>
      <c r="G7" s="604"/>
      <c r="H7" s="604"/>
      <c r="I7" s="604"/>
      <c r="J7" s="604"/>
      <c r="K7" s="604"/>
      <c r="L7" s="604"/>
      <c r="M7" s="604"/>
      <c r="N7" s="604"/>
      <c r="O7" s="604"/>
      <c r="P7" s="604"/>
      <c r="Q7" s="604"/>
      <c r="R7" s="609"/>
      <c r="S7" s="609"/>
      <c r="T7" s="609"/>
      <c r="U7" s="609"/>
      <c r="V7" s="610"/>
      <c r="W7" s="593"/>
      <c r="X7" s="403"/>
      <c r="Y7" s="403"/>
      <c r="Z7" s="403"/>
      <c r="AA7" s="403"/>
      <c r="AB7" s="603"/>
      <c r="AC7" s="630"/>
      <c r="AD7" s="404"/>
      <c r="AE7" s="404"/>
      <c r="AF7" s="404"/>
      <c r="AG7" s="404"/>
      <c r="AH7" s="404"/>
      <c r="AI7" s="404"/>
      <c r="AJ7" s="404"/>
      <c r="AK7" s="404"/>
      <c r="AL7" s="631"/>
      <c r="AM7" s="509" t="s">
        <v>104</v>
      </c>
      <c r="AN7" s="409"/>
      <c r="AO7" s="409"/>
      <c r="AP7" s="409"/>
      <c r="AQ7" s="409"/>
      <c r="AR7" s="409"/>
      <c r="AS7" s="409"/>
      <c r="AT7" s="410"/>
      <c r="AU7" s="510" t="s">
        <v>105</v>
      </c>
      <c r="AV7" s="511"/>
      <c r="AW7" s="511"/>
      <c r="AX7" s="511"/>
      <c r="AY7" s="466" t="s">
        <v>106</v>
      </c>
      <c r="AZ7" s="467"/>
      <c r="BA7" s="467"/>
      <c r="BB7" s="467"/>
      <c r="BC7" s="467"/>
      <c r="BD7" s="467"/>
      <c r="BE7" s="467"/>
      <c r="BF7" s="467"/>
      <c r="BG7" s="467"/>
      <c r="BH7" s="467"/>
      <c r="BI7" s="467"/>
      <c r="BJ7" s="467"/>
      <c r="BK7" s="467"/>
      <c r="BL7" s="467"/>
      <c r="BM7" s="468"/>
      <c r="BN7" s="452">
        <v>156856</v>
      </c>
      <c r="BO7" s="453"/>
      <c r="BP7" s="453"/>
      <c r="BQ7" s="453"/>
      <c r="BR7" s="453"/>
      <c r="BS7" s="453"/>
      <c r="BT7" s="453"/>
      <c r="BU7" s="454"/>
      <c r="BV7" s="452">
        <v>238332</v>
      </c>
      <c r="BW7" s="453"/>
      <c r="BX7" s="453"/>
      <c r="BY7" s="453"/>
      <c r="BZ7" s="453"/>
      <c r="CA7" s="453"/>
      <c r="CB7" s="453"/>
      <c r="CC7" s="454"/>
      <c r="CD7" s="492" t="s">
        <v>107</v>
      </c>
      <c r="CE7" s="412"/>
      <c r="CF7" s="412"/>
      <c r="CG7" s="412"/>
      <c r="CH7" s="412"/>
      <c r="CI7" s="412"/>
      <c r="CJ7" s="412"/>
      <c r="CK7" s="412"/>
      <c r="CL7" s="412"/>
      <c r="CM7" s="412"/>
      <c r="CN7" s="412"/>
      <c r="CO7" s="412"/>
      <c r="CP7" s="412"/>
      <c r="CQ7" s="412"/>
      <c r="CR7" s="412"/>
      <c r="CS7" s="493"/>
      <c r="CT7" s="452">
        <v>4978369</v>
      </c>
      <c r="CU7" s="453"/>
      <c r="CV7" s="453"/>
      <c r="CW7" s="453"/>
      <c r="CX7" s="453"/>
      <c r="CY7" s="453"/>
      <c r="CZ7" s="453"/>
      <c r="DA7" s="454"/>
      <c r="DB7" s="452">
        <v>4673651</v>
      </c>
      <c r="DC7" s="453"/>
      <c r="DD7" s="453"/>
      <c r="DE7" s="453"/>
      <c r="DF7" s="453"/>
      <c r="DG7" s="453"/>
      <c r="DH7" s="453"/>
      <c r="DI7" s="454"/>
    </row>
    <row r="8" spans="1:119" ht="18.75" customHeight="1" thickBot="1" x14ac:dyDescent="0.2">
      <c r="A8" s="178"/>
      <c r="B8" s="622"/>
      <c r="C8" s="548"/>
      <c r="D8" s="548"/>
      <c r="E8" s="623"/>
      <c r="F8" s="623"/>
      <c r="G8" s="623"/>
      <c r="H8" s="623"/>
      <c r="I8" s="623"/>
      <c r="J8" s="623"/>
      <c r="K8" s="623"/>
      <c r="L8" s="623"/>
      <c r="M8" s="623"/>
      <c r="N8" s="623"/>
      <c r="O8" s="623"/>
      <c r="P8" s="623"/>
      <c r="Q8" s="623"/>
      <c r="R8" s="625"/>
      <c r="S8" s="625"/>
      <c r="T8" s="625"/>
      <c r="U8" s="625"/>
      <c r="V8" s="626"/>
      <c r="W8" s="523"/>
      <c r="X8" s="524"/>
      <c r="Y8" s="524"/>
      <c r="Z8" s="524"/>
      <c r="AA8" s="524"/>
      <c r="AB8" s="548"/>
      <c r="AC8" s="632"/>
      <c r="AD8" s="633"/>
      <c r="AE8" s="633"/>
      <c r="AF8" s="633"/>
      <c r="AG8" s="633"/>
      <c r="AH8" s="633"/>
      <c r="AI8" s="633"/>
      <c r="AJ8" s="633"/>
      <c r="AK8" s="633"/>
      <c r="AL8" s="634"/>
      <c r="AM8" s="509" t="s">
        <v>108</v>
      </c>
      <c r="AN8" s="409"/>
      <c r="AO8" s="409"/>
      <c r="AP8" s="409"/>
      <c r="AQ8" s="409"/>
      <c r="AR8" s="409"/>
      <c r="AS8" s="409"/>
      <c r="AT8" s="410"/>
      <c r="AU8" s="510" t="s">
        <v>109</v>
      </c>
      <c r="AV8" s="511"/>
      <c r="AW8" s="511"/>
      <c r="AX8" s="511"/>
      <c r="AY8" s="466" t="s">
        <v>110</v>
      </c>
      <c r="AZ8" s="467"/>
      <c r="BA8" s="467"/>
      <c r="BB8" s="467"/>
      <c r="BC8" s="467"/>
      <c r="BD8" s="467"/>
      <c r="BE8" s="467"/>
      <c r="BF8" s="467"/>
      <c r="BG8" s="467"/>
      <c r="BH8" s="467"/>
      <c r="BI8" s="467"/>
      <c r="BJ8" s="467"/>
      <c r="BK8" s="467"/>
      <c r="BL8" s="467"/>
      <c r="BM8" s="468"/>
      <c r="BN8" s="452">
        <v>645583</v>
      </c>
      <c r="BO8" s="453"/>
      <c r="BP8" s="453"/>
      <c r="BQ8" s="453"/>
      <c r="BR8" s="453"/>
      <c r="BS8" s="453"/>
      <c r="BT8" s="453"/>
      <c r="BU8" s="454"/>
      <c r="BV8" s="452">
        <v>244232</v>
      </c>
      <c r="BW8" s="453"/>
      <c r="BX8" s="453"/>
      <c r="BY8" s="453"/>
      <c r="BZ8" s="453"/>
      <c r="CA8" s="453"/>
      <c r="CB8" s="453"/>
      <c r="CC8" s="454"/>
      <c r="CD8" s="492" t="s">
        <v>111</v>
      </c>
      <c r="CE8" s="412"/>
      <c r="CF8" s="412"/>
      <c r="CG8" s="412"/>
      <c r="CH8" s="412"/>
      <c r="CI8" s="412"/>
      <c r="CJ8" s="412"/>
      <c r="CK8" s="412"/>
      <c r="CL8" s="412"/>
      <c r="CM8" s="412"/>
      <c r="CN8" s="412"/>
      <c r="CO8" s="412"/>
      <c r="CP8" s="412"/>
      <c r="CQ8" s="412"/>
      <c r="CR8" s="412"/>
      <c r="CS8" s="493"/>
      <c r="CT8" s="555">
        <v>0.2</v>
      </c>
      <c r="CU8" s="556"/>
      <c r="CV8" s="556"/>
      <c r="CW8" s="556"/>
      <c r="CX8" s="556"/>
      <c r="CY8" s="556"/>
      <c r="CZ8" s="556"/>
      <c r="DA8" s="557"/>
      <c r="DB8" s="555">
        <v>0.21</v>
      </c>
      <c r="DC8" s="556"/>
      <c r="DD8" s="556"/>
      <c r="DE8" s="556"/>
      <c r="DF8" s="556"/>
      <c r="DG8" s="556"/>
      <c r="DH8" s="556"/>
      <c r="DI8" s="557"/>
    </row>
    <row r="9" spans="1:119" ht="18.75" customHeight="1" thickBot="1" x14ac:dyDescent="0.2">
      <c r="A9" s="178"/>
      <c r="B9" s="584" t="s">
        <v>112</v>
      </c>
      <c r="C9" s="585"/>
      <c r="D9" s="585"/>
      <c r="E9" s="585"/>
      <c r="F9" s="585"/>
      <c r="G9" s="585"/>
      <c r="H9" s="585"/>
      <c r="I9" s="585"/>
      <c r="J9" s="585"/>
      <c r="K9" s="503"/>
      <c r="L9" s="586" t="s">
        <v>113</v>
      </c>
      <c r="M9" s="587"/>
      <c r="N9" s="587"/>
      <c r="O9" s="587"/>
      <c r="P9" s="587"/>
      <c r="Q9" s="588"/>
      <c r="R9" s="589">
        <v>7334</v>
      </c>
      <c r="S9" s="590"/>
      <c r="T9" s="590"/>
      <c r="U9" s="590"/>
      <c r="V9" s="591"/>
      <c r="W9" s="521" t="s">
        <v>114</v>
      </c>
      <c r="X9" s="522"/>
      <c r="Y9" s="522"/>
      <c r="Z9" s="522"/>
      <c r="AA9" s="522"/>
      <c r="AB9" s="522"/>
      <c r="AC9" s="522"/>
      <c r="AD9" s="522"/>
      <c r="AE9" s="522"/>
      <c r="AF9" s="522"/>
      <c r="AG9" s="522"/>
      <c r="AH9" s="522"/>
      <c r="AI9" s="522"/>
      <c r="AJ9" s="522"/>
      <c r="AK9" s="522"/>
      <c r="AL9" s="592"/>
      <c r="AM9" s="509" t="s">
        <v>115</v>
      </c>
      <c r="AN9" s="409"/>
      <c r="AO9" s="409"/>
      <c r="AP9" s="409"/>
      <c r="AQ9" s="409"/>
      <c r="AR9" s="409"/>
      <c r="AS9" s="409"/>
      <c r="AT9" s="410"/>
      <c r="AU9" s="510" t="s">
        <v>116</v>
      </c>
      <c r="AV9" s="511"/>
      <c r="AW9" s="511"/>
      <c r="AX9" s="511"/>
      <c r="AY9" s="466" t="s">
        <v>117</v>
      </c>
      <c r="AZ9" s="467"/>
      <c r="BA9" s="467"/>
      <c r="BB9" s="467"/>
      <c r="BC9" s="467"/>
      <c r="BD9" s="467"/>
      <c r="BE9" s="467"/>
      <c r="BF9" s="467"/>
      <c r="BG9" s="467"/>
      <c r="BH9" s="467"/>
      <c r="BI9" s="467"/>
      <c r="BJ9" s="467"/>
      <c r="BK9" s="467"/>
      <c r="BL9" s="467"/>
      <c r="BM9" s="468"/>
      <c r="BN9" s="452">
        <v>401351</v>
      </c>
      <c r="BO9" s="453"/>
      <c r="BP9" s="453"/>
      <c r="BQ9" s="453"/>
      <c r="BR9" s="453"/>
      <c r="BS9" s="453"/>
      <c r="BT9" s="453"/>
      <c r="BU9" s="454"/>
      <c r="BV9" s="452">
        <v>-331892</v>
      </c>
      <c r="BW9" s="453"/>
      <c r="BX9" s="453"/>
      <c r="BY9" s="453"/>
      <c r="BZ9" s="453"/>
      <c r="CA9" s="453"/>
      <c r="CB9" s="453"/>
      <c r="CC9" s="454"/>
      <c r="CD9" s="492" t="s">
        <v>118</v>
      </c>
      <c r="CE9" s="412"/>
      <c r="CF9" s="412"/>
      <c r="CG9" s="412"/>
      <c r="CH9" s="412"/>
      <c r="CI9" s="412"/>
      <c r="CJ9" s="412"/>
      <c r="CK9" s="412"/>
      <c r="CL9" s="412"/>
      <c r="CM9" s="412"/>
      <c r="CN9" s="412"/>
      <c r="CO9" s="412"/>
      <c r="CP9" s="412"/>
      <c r="CQ9" s="412"/>
      <c r="CR9" s="412"/>
      <c r="CS9" s="493"/>
      <c r="CT9" s="449">
        <v>42.3</v>
      </c>
      <c r="CU9" s="450"/>
      <c r="CV9" s="450"/>
      <c r="CW9" s="450"/>
      <c r="CX9" s="450"/>
      <c r="CY9" s="450"/>
      <c r="CZ9" s="450"/>
      <c r="DA9" s="451"/>
      <c r="DB9" s="449">
        <v>41.2</v>
      </c>
      <c r="DC9" s="450"/>
      <c r="DD9" s="450"/>
      <c r="DE9" s="450"/>
      <c r="DF9" s="450"/>
      <c r="DG9" s="450"/>
      <c r="DH9" s="450"/>
      <c r="DI9" s="451"/>
    </row>
    <row r="10" spans="1:119" ht="18.75" customHeight="1" thickBot="1" x14ac:dyDescent="0.2">
      <c r="A10" s="178"/>
      <c r="B10" s="584"/>
      <c r="C10" s="585"/>
      <c r="D10" s="585"/>
      <c r="E10" s="585"/>
      <c r="F10" s="585"/>
      <c r="G10" s="585"/>
      <c r="H10" s="585"/>
      <c r="I10" s="585"/>
      <c r="J10" s="585"/>
      <c r="K10" s="503"/>
      <c r="L10" s="408" t="s">
        <v>119</v>
      </c>
      <c r="M10" s="409"/>
      <c r="N10" s="409"/>
      <c r="O10" s="409"/>
      <c r="P10" s="409"/>
      <c r="Q10" s="410"/>
      <c r="R10" s="405">
        <v>8843</v>
      </c>
      <c r="S10" s="406"/>
      <c r="T10" s="406"/>
      <c r="U10" s="406"/>
      <c r="V10" s="465"/>
      <c r="W10" s="593"/>
      <c r="X10" s="403"/>
      <c r="Y10" s="403"/>
      <c r="Z10" s="403"/>
      <c r="AA10" s="403"/>
      <c r="AB10" s="403"/>
      <c r="AC10" s="403"/>
      <c r="AD10" s="403"/>
      <c r="AE10" s="403"/>
      <c r="AF10" s="403"/>
      <c r="AG10" s="403"/>
      <c r="AH10" s="403"/>
      <c r="AI10" s="403"/>
      <c r="AJ10" s="403"/>
      <c r="AK10" s="403"/>
      <c r="AL10" s="594"/>
      <c r="AM10" s="509" t="s">
        <v>120</v>
      </c>
      <c r="AN10" s="409"/>
      <c r="AO10" s="409"/>
      <c r="AP10" s="409"/>
      <c r="AQ10" s="409"/>
      <c r="AR10" s="409"/>
      <c r="AS10" s="409"/>
      <c r="AT10" s="410"/>
      <c r="AU10" s="510" t="s">
        <v>121</v>
      </c>
      <c r="AV10" s="511"/>
      <c r="AW10" s="511"/>
      <c r="AX10" s="511"/>
      <c r="AY10" s="466" t="s">
        <v>122</v>
      </c>
      <c r="AZ10" s="467"/>
      <c r="BA10" s="467"/>
      <c r="BB10" s="467"/>
      <c r="BC10" s="467"/>
      <c r="BD10" s="467"/>
      <c r="BE10" s="467"/>
      <c r="BF10" s="467"/>
      <c r="BG10" s="467"/>
      <c r="BH10" s="467"/>
      <c r="BI10" s="467"/>
      <c r="BJ10" s="467"/>
      <c r="BK10" s="467"/>
      <c r="BL10" s="467"/>
      <c r="BM10" s="468"/>
      <c r="BN10" s="452">
        <v>229271</v>
      </c>
      <c r="BO10" s="453"/>
      <c r="BP10" s="453"/>
      <c r="BQ10" s="453"/>
      <c r="BR10" s="453"/>
      <c r="BS10" s="453"/>
      <c r="BT10" s="453"/>
      <c r="BU10" s="454"/>
      <c r="BV10" s="452">
        <v>671119</v>
      </c>
      <c r="BW10" s="453"/>
      <c r="BX10" s="453"/>
      <c r="BY10" s="453"/>
      <c r="BZ10" s="453"/>
      <c r="CA10" s="453"/>
      <c r="CB10" s="453"/>
      <c r="CC10" s="454"/>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4"/>
      <c r="C11" s="585"/>
      <c r="D11" s="585"/>
      <c r="E11" s="585"/>
      <c r="F11" s="585"/>
      <c r="G11" s="585"/>
      <c r="H11" s="585"/>
      <c r="I11" s="585"/>
      <c r="J11" s="585"/>
      <c r="K11" s="503"/>
      <c r="L11" s="413" t="s">
        <v>124</v>
      </c>
      <c r="M11" s="414"/>
      <c r="N11" s="414"/>
      <c r="O11" s="414"/>
      <c r="P11" s="414"/>
      <c r="Q11" s="415"/>
      <c r="R11" s="581" t="s">
        <v>125</v>
      </c>
      <c r="S11" s="582"/>
      <c r="T11" s="582"/>
      <c r="U11" s="582"/>
      <c r="V11" s="583"/>
      <c r="W11" s="593"/>
      <c r="X11" s="403"/>
      <c r="Y11" s="403"/>
      <c r="Z11" s="403"/>
      <c r="AA11" s="403"/>
      <c r="AB11" s="403"/>
      <c r="AC11" s="403"/>
      <c r="AD11" s="403"/>
      <c r="AE11" s="403"/>
      <c r="AF11" s="403"/>
      <c r="AG11" s="403"/>
      <c r="AH11" s="403"/>
      <c r="AI11" s="403"/>
      <c r="AJ11" s="403"/>
      <c r="AK11" s="403"/>
      <c r="AL11" s="594"/>
      <c r="AM11" s="509" t="s">
        <v>126</v>
      </c>
      <c r="AN11" s="409"/>
      <c r="AO11" s="409"/>
      <c r="AP11" s="409"/>
      <c r="AQ11" s="409"/>
      <c r="AR11" s="409"/>
      <c r="AS11" s="409"/>
      <c r="AT11" s="410"/>
      <c r="AU11" s="510" t="s">
        <v>116</v>
      </c>
      <c r="AV11" s="511"/>
      <c r="AW11" s="511"/>
      <c r="AX11" s="511"/>
      <c r="AY11" s="466" t="s">
        <v>127</v>
      </c>
      <c r="AZ11" s="467"/>
      <c r="BA11" s="467"/>
      <c r="BB11" s="467"/>
      <c r="BC11" s="467"/>
      <c r="BD11" s="467"/>
      <c r="BE11" s="467"/>
      <c r="BF11" s="467"/>
      <c r="BG11" s="467"/>
      <c r="BH11" s="467"/>
      <c r="BI11" s="467"/>
      <c r="BJ11" s="467"/>
      <c r="BK11" s="467"/>
      <c r="BL11" s="467"/>
      <c r="BM11" s="468"/>
      <c r="BN11" s="452">
        <v>0</v>
      </c>
      <c r="BO11" s="453"/>
      <c r="BP11" s="453"/>
      <c r="BQ11" s="453"/>
      <c r="BR11" s="453"/>
      <c r="BS11" s="453"/>
      <c r="BT11" s="453"/>
      <c r="BU11" s="454"/>
      <c r="BV11" s="452">
        <v>0</v>
      </c>
      <c r="BW11" s="453"/>
      <c r="BX11" s="453"/>
      <c r="BY11" s="453"/>
      <c r="BZ11" s="453"/>
      <c r="CA11" s="453"/>
      <c r="CB11" s="453"/>
      <c r="CC11" s="454"/>
      <c r="CD11" s="492" t="s">
        <v>128</v>
      </c>
      <c r="CE11" s="412"/>
      <c r="CF11" s="412"/>
      <c r="CG11" s="412"/>
      <c r="CH11" s="412"/>
      <c r="CI11" s="412"/>
      <c r="CJ11" s="412"/>
      <c r="CK11" s="412"/>
      <c r="CL11" s="412"/>
      <c r="CM11" s="412"/>
      <c r="CN11" s="412"/>
      <c r="CO11" s="412"/>
      <c r="CP11" s="412"/>
      <c r="CQ11" s="412"/>
      <c r="CR11" s="412"/>
      <c r="CS11" s="493"/>
      <c r="CT11" s="555" t="s">
        <v>129</v>
      </c>
      <c r="CU11" s="556"/>
      <c r="CV11" s="556"/>
      <c r="CW11" s="556"/>
      <c r="CX11" s="556"/>
      <c r="CY11" s="556"/>
      <c r="CZ11" s="556"/>
      <c r="DA11" s="557"/>
      <c r="DB11" s="555" t="s">
        <v>129</v>
      </c>
      <c r="DC11" s="556"/>
      <c r="DD11" s="556"/>
      <c r="DE11" s="556"/>
      <c r="DF11" s="556"/>
      <c r="DG11" s="556"/>
      <c r="DH11" s="556"/>
      <c r="DI11" s="557"/>
    </row>
    <row r="12" spans="1:119" ht="18.75" customHeight="1" x14ac:dyDescent="0.15">
      <c r="A12" s="178"/>
      <c r="B12" s="558" t="s">
        <v>130</v>
      </c>
      <c r="C12" s="559"/>
      <c r="D12" s="559"/>
      <c r="E12" s="559"/>
      <c r="F12" s="559"/>
      <c r="G12" s="559"/>
      <c r="H12" s="559"/>
      <c r="I12" s="559"/>
      <c r="J12" s="559"/>
      <c r="K12" s="560"/>
      <c r="L12" s="567" t="s">
        <v>131</v>
      </c>
      <c r="M12" s="568"/>
      <c r="N12" s="568"/>
      <c r="O12" s="568"/>
      <c r="P12" s="568"/>
      <c r="Q12" s="569"/>
      <c r="R12" s="570">
        <v>7055</v>
      </c>
      <c r="S12" s="571"/>
      <c r="T12" s="571"/>
      <c r="U12" s="571"/>
      <c r="V12" s="572"/>
      <c r="W12" s="573" t="s">
        <v>1</v>
      </c>
      <c r="X12" s="511"/>
      <c r="Y12" s="511"/>
      <c r="Z12" s="511"/>
      <c r="AA12" s="511"/>
      <c r="AB12" s="574"/>
      <c r="AC12" s="575" t="s">
        <v>132</v>
      </c>
      <c r="AD12" s="576"/>
      <c r="AE12" s="576"/>
      <c r="AF12" s="576"/>
      <c r="AG12" s="577"/>
      <c r="AH12" s="575" t="s">
        <v>133</v>
      </c>
      <c r="AI12" s="576"/>
      <c r="AJ12" s="576"/>
      <c r="AK12" s="576"/>
      <c r="AL12" s="578"/>
      <c r="AM12" s="509" t="s">
        <v>134</v>
      </c>
      <c r="AN12" s="409"/>
      <c r="AO12" s="409"/>
      <c r="AP12" s="409"/>
      <c r="AQ12" s="409"/>
      <c r="AR12" s="409"/>
      <c r="AS12" s="409"/>
      <c r="AT12" s="410"/>
      <c r="AU12" s="510" t="s">
        <v>116</v>
      </c>
      <c r="AV12" s="511"/>
      <c r="AW12" s="511"/>
      <c r="AX12" s="511"/>
      <c r="AY12" s="466" t="s">
        <v>135</v>
      </c>
      <c r="AZ12" s="467"/>
      <c r="BA12" s="467"/>
      <c r="BB12" s="467"/>
      <c r="BC12" s="467"/>
      <c r="BD12" s="467"/>
      <c r="BE12" s="467"/>
      <c r="BF12" s="467"/>
      <c r="BG12" s="467"/>
      <c r="BH12" s="467"/>
      <c r="BI12" s="467"/>
      <c r="BJ12" s="467"/>
      <c r="BK12" s="467"/>
      <c r="BL12" s="467"/>
      <c r="BM12" s="468"/>
      <c r="BN12" s="452">
        <v>0</v>
      </c>
      <c r="BO12" s="453"/>
      <c r="BP12" s="453"/>
      <c r="BQ12" s="453"/>
      <c r="BR12" s="453"/>
      <c r="BS12" s="453"/>
      <c r="BT12" s="453"/>
      <c r="BU12" s="454"/>
      <c r="BV12" s="452">
        <v>300000</v>
      </c>
      <c r="BW12" s="453"/>
      <c r="BX12" s="453"/>
      <c r="BY12" s="453"/>
      <c r="BZ12" s="453"/>
      <c r="CA12" s="453"/>
      <c r="CB12" s="453"/>
      <c r="CC12" s="454"/>
      <c r="CD12" s="492" t="s">
        <v>136</v>
      </c>
      <c r="CE12" s="412"/>
      <c r="CF12" s="412"/>
      <c r="CG12" s="412"/>
      <c r="CH12" s="412"/>
      <c r="CI12" s="412"/>
      <c r="CJ12" s="412"/>
      <c r="CK12" s="412"/>
      <c r="CL12" s="412"/>
      <c r="CM12" s="412"/>
      <c r="CN12" s="412"/>
      <c r="CO12" s="412"/>
      <c r="CP12" s="412"/>
      <c r="CQ12" s="412"/>
      <c r="CR12" s="412"/>
      <c r="CS12" s="493"/>
      <c r="CT12" s="555" t="s">
        <v>129</v>
      </c>
      <c r="CU12" s="556"/>
      <c r="CV12" s="556"/>
      <c r="CW12" s="556"/>
      <c r="CX12" s="556"/>
      <c r="CY12" s="556"/>
      <c r="CZ12" s="556"/>
      <c r="DA12" s="557"/>
      <c r="DB12" s="555" t="s">
        <v>129</v>
      </c>
      <c r="DC12" s="556"/>
      <c r="DD12" s="556"/>
      <c r="DE12" s="556"/>
      <c r="DF12" s="556"/>
      <c r="DG12" s="556"/>
      <c r="DH12" s="556"/>
      <c r="DI12" s="557"/>
    </row>
    <row r="13" spans="1:119" ht="18.75" customHeight="1" x14ac:dyDescent="0.15">
      <c r="A13" s="178"/>
      <c r="B13" s="561"/>
      <c r="C13" s="562"/>
      <c r="D13" s="562"/>
      <c r="E13" s="562"/>
      <c r="F13" s="562"/>
      <c r="G13" s="562"/>
      <c r="H13" s="562"/>
      <c r="I13" s="562"/>
      <c r="J13" s="562"/>
      <c r="K13" s="563"/>
      <c r="L13" s="187"/>
      <c r="M13" s="536" t="s">
        <v>137</v>
      </c>
      <c r="N13" s="537"/>
      <c r="O13" s="537"/>
      <c r="P13" s="537"/>
      <c r="Q13" s="538"/>
      <c r="R13" s="539">
        <v>7032</v>
      </c>
      <c r="S13" s="540"/>
      <c r="T13" s="540"/>
      <c r="U13" s="540"/>
      <c r="V13" s="541"/>
      <c r="W13" s="542" t="s">
        <v>138</v>
      </c>
      <c r="X13" s="438"/>
      <c r="Y13" s="438"/>
      <c r="Z13" s="438"/>
      <c r="AA13" s="438"/>
      <c r="AB13" s="439"/>
      <c r="AC13" s="405">
        <v>518</v>
      </c>
      <c r="AD13" s="406"/>
      <c r="AE13" s="406"/>
      <c r="AF13" s="406"/>
      <c r="AG13" s="407"/>
      <c r="AH13" s="405">
        <v>582</v>
      </c>
      <c r="AI13" s="406"/>
      <c r="AJ13" s="406"/>
      <c r="AK13" s="406"/>
      <c r="AL13" s="465"/>
      <c r="AM13" s="509" t="s">
        <v>139</v>
      </c>
      <c r="AN13" s="409"/>
      <c r="AO13" s="409"/>
      <c r="AP13" s="409"/>
      <c r="AQ13" s="409"/>
      <c r="AR13" s="409"/>
      <c r="AS13" s="409"/>
      <c r="AT13" s="410"/>
      <c r="AU13" s="510" t="s">
        <v>116</v>
      </c>
      <c r="AV13" s="511"/>
      <c r="AW13" s="511"/>
      <c r="AX13" s="511"/>
      <c r="AY13" s="466" t="s">
        <v>140</v>
      </c>
      <c r="AZ13" s="467"/>
      <c r="BA13" s="467"/>
      <c r="BB13" s="467"/>
      <c r="BC13" s="467"/>
      <c r="BD13" s="467"/>
      <c r="BE13" s="467"/>
      <c r="BF13" s="467"/>
      <c r="BG13" s="467"/>
      <c r="BH13" s="467"/>
      <c r="BI13" s="467"/>
      <c r="BJ13" s="467"/>
      <c r="BK13" s="467"/>
      <c r="BL13" s="467"/>
      <c r="BM13" s="468"/>
      <c r="BN13" s="452">
        <v>630622</v>
      </c>
      <c r="BO13" s="453"/>
      <c r="BP13" s="453"/>
      <c r="BQ13" s="453"/>
      <c r="BR13" s="453"/>
      <c r="BS13" s="453"/>
      <c r="BT13" s="453"/>
      <c r="BU13" s="454"/>
      <c r="BV13" s="452">
        <v>39227</v>
      </c>
      <c r="BW13" s="453"/>
      <c r="BX13" s="453"/>
      <c r="BY13" s="453"/>
      <c r="BZ13" s="453"/>
      <c r="CA13" s="453"/>
      <c r="CB13" s="453"/>
      <c r="CC13" s="454"/>
      <c r="CD13" s="492" t="s">
        <v>141</v>
      </c>
      <c r="CE13" s="412"/>
      <c r="CF13" s="412"/>
      <c r="CG13" s="412"/>
      <c r="CH13" s="412"/>
      <c r="CI13" s="412"/>
      <c r="CJ13" s="412"/>
      <c r="CK13" s="412"/>
      <c r="CL13" s="412"/>
      <c r="CM13" s="412"/>
      <c r="CN13" s="412"/>
      <c r="CO13" s="412"/>
      <c r="CP13" s="412"/>
      <c r="CQ13" s="412"/>
      <c r="CR13" s="412"/>
      <c r="CS13" s="493"/>
      <c r="CT13" s="449">
        <v>68.3</v>
      </c>
      <c r="CU13" s="450"/>
      <c r="CV13" s="450"/>
      <c r="CW13" s="450"/>
      <c r="CX13" s="450"/>
      <c r="CY13" s="450"/>
      <c r="CZ13" s="450"/>
      <c r="DA13" s="451"/>
      <c r="DB13" s="449">
        <v>70</v>
      </c>
      <c r="DC13" s="450"/>
      <c r="DD13" s="450"/>
      <c r="DE13" s="450"/>
      <c r="DF13" s="450"/>
      <c r="DG13" s="450"/>
      <c r="DH13" s="450"/>
      <c r="DI13" s="451"/>
    </row>
    <row r="14" spans="1:119" ht="18.75" customHeight="1" thickBot="1" x14ac:dyDescent="0.2">
      <c r="A14" s="178"/>
      <c r="B14" s="561"/>
      <c r="C14" s="562"/>
      <c r="D14" s="562"/>
      <c r="E14" s="562"/>
      <c r="F14" s="562"/>
      <c r="G14" s="562"/>
      <c r="H14" s="562"/>
      <c r="I14" s="562"/>
      <c r="J14" s="562"/>
      <c r="K14" s="563"/>
      <c r="L14" s="526" t="s">
        <v>142</v>
      </c>
      <c r="M14" s="579"/>
      <c r="N14" s="579"/>
      <c r="O14" s="579"/>
      <c r="P14" s="579"/>
      <c r="Q14" s="580"/>
      <c r="R14" s="539">
        <v>7430</v>
      </c>
      <c r="S14" s="540"/>
      <c r="T14" s="540"/>
      <c r="U14" s="540"/>
      <c r="V14" s="541"/>
      <c r="W14" s="543"/>
      <c r="X14" s="441"/>
      <c r="Y14" s="441"/>
      <c r="Z14" s="441"/>
      <c r="AA14" s="441"/>
      <c r="AB14" s="442"/>
      <c r="AC14" s="532">
        <v>16.8</v>
      </c>
      <c r="AD14" s="533"/>
      <c r="AE14" s="533"/>
      <c r="AF14" s="533"/>
      <c r="AG14" s="534"/>
      <c r="AH14" s="532">
        <v>15.7</v>
      </c>
      <c r="AI14" s="533"/>
      <c r="AJ14" s="533"/>
      <c r="AK14" s="533"/>
      <c r="AL14" s="535"/>
      <c r="AM14" s="509"/>
      <c r="AN14" s="409"/>
      <c r="AO14" s="409"/>
      <c r="AP14" s="409"/>
      <c r="AQ14" s="409"/>
      <c r="AR14" s="409"/>
      <c r="AS14" s="409"/>
      <c r="AT14" s="410"/>
      <c r="AU14" s="510"/>
      <c r="AV14" s="511"/>
      <c r="AW14" s="511"/>
      <c r="AX14" s="511"/>
      <c r="AY14" s="466"/>
      <c r="AZ14" s="467"/>
      <c r="BA14" s="467"/>
      <c r="BB14" s="467"/>
      <c r="BC14" s="467"/>
      <c r="BD14" s="467"/>
      <c r="BE14" s="467"/>
      <c r="BF14" s="467"/>
      <c r="BG14" s="467"/>
      <c r="BH14" s="467"/>
      <c r="BI14" s="467"/>
      <c r="BJ14" s="467"/>
      <c r="BK14" s="467"/>
      <c r="BL14" s="467"/>
      <c r="BM14" s="468"/>
      <c r="BN14" s="452"/>
      <c r="BO14" s="453"/>
      <c r="BP14" s="453"/>
      <c r="BQ14" s="453"/>
      <c r="BR14" s="453"/>
      <c r="BS14" s="453"/>
      <c r="BT14" s="453"/>
      <c r="BU14" s="454"/>
      <c r="BV14" s="452"/>
      <c r="BW14" s="453"/>
      <c r="BX14" s="453"/>
      <c r="BY14" s="453"/>
      <c r="BZ14" s="453"/>
      <c r="CA14" s="453"/>
      <c r="CB14" s="453"/>
      <c r="CC14" s="454"/>
      <c r="CD14" s="489" t="s">
        <v>143</v>
      </c>
      <c r="CE14" s="490"/>
      <c r="CF14" s="490"/>
      <c r="CG14" s="490"/>
      <c r="CH14" s="490"/>
      <c r="CI14" s="490"/>
      <c r="CJ14" s="490"/>
      <c r="CK14" s="490"/>
      <c r="CL14" s="490"/>
      <c r="CM14" s="490"/>
      <c r="CN14" s="490"/>
      <c r="CO14" s="490"/>
      <c r="CP14" s="490"/>
      <c r="CQ14" s="490"/>
      <c r="CR14" s="490"/>
      <c r="CS14" s="491"/>
      <c r="CT14" s="549">
        <v>274</v>
      </c>
      <c r="CU14" s="550"/>
      <c r="CV14" s="550"/>
      <c r="CW14" s="550"/>
      <c r="CX14" s="550"/>
      <c r="CY14" s="550"/>
      <c r="CZ14" s="550"/>
      <c r="DA14" s="551"/>
      <c r="DB14" s="549">
        <v>336</v>
      </c>
      <c r="DC14" s="550"/>
      <c r="DD14" s="550"/>
      <c r="DE14" s="550"/>
      <c r="DF14" s="550"/>
      <c r="DG14" s="550"/>
      <c r="DH14" s="550"/>
      <c r="DI14" s="551"/>
    </row>
    <row r="15" spans="1:119" ht="18.75" customHeight="1" x14ac:dyDescent="0.15">
      <c r="A15" s="178"/>
      <c r="B15" s="561"/>
      <c r="C15" s="562"/>
      <c r="D15" s="562"/>
      <c r="E15" s="562"/>
      <c r="F15" s="562"/>
      <c r="G15" s="562"/>
      <c r="H15" s="562"/>
      <c r="I15" s="562"/>
      <c r="J15" s="562"/>
      <c r="K15" s="563"/>
      <c r="L15" s="187"/>
      <c r="M15" s="536" t="s">
        <v>144</v>
      </c>
      <c r="N15" s="537"/>
      <c r="O15" s="537"/>
      <c r="P15" s="537"/>
      <c r="Q15" s="538"/>
      <c r="R15" s="539">
        <v>7381</v>
      </c>
      <c r="S15" s="540"/>
      <c r="T15" s="540"/>
      <c r="U15" s="540"/>
      <c r="V15" s="541"/>
      <c r="W15" s="542" t="s">
        <v>145</v>
      </c>
      <c r="X15" s="438"/>
      <c r="Y15" s="438"/>
      <c r="Z15" s="438"/>
      <c r="AA15" s="438"/>
      <c r="AB15" s="439"/>
      <c r="AC15" s="405">
        <v>678</v>
      </c>
      <c r="AD15" s="406"/>
      <c r="AE15" s="406"/>
      <c r="AF15" s="406"/>
      <c r="AG15" s="407"/>
      <c r="AH15" s="405">
        <v>815</v>
      </c>
      <c r="AI15" s="406"/>
      <c r="AJ15" s="406"/>
      <c r="AK15" s="406"/>
      <c r="AL15" s="465"/>
      <c r="AM15" s="509"/>
      <c r="AN15" s="409"/>
      <c r="AO15" s="409"/>
      <c r="AP15" s="409"/>
      <c r="AQ15" s="409"/>
      <c r="AR15" s="409"/>
      <c r="AS15" s="409"/>
      <c r="AT15" s="410"/>
      <c r="AU15" s="510"/>
      <c r="AV15" s="511"/>
      <c r="AW15" s="511"/>
      <c r="AX15" s="511"/>
      <c r="AY15" s="478" t="s">
        <v>146</v>
      </c>
      <c r="AZ15" s="479"/>
      <c r="BA15" s="479"/>
      <c r="BB15" s="479"/>
      <c r="BC15" s="479"/>
      <c r="BD15" s="479"/>
      <c r="BE15" s="479"/>
      <c r="BF15" s="479"/>
      <c r="BG15" s="479"/>
      <c r="BH15" s="479"/>
      <c r="BI15" s="479"/>
      <c r="BJ15" s="479"/>
      <c r="BK15" s="479"/>
      <c r="BL15" s="479"/>
      <c r="BM15" s="480"/>
      <c r="BN15" s="481">
        <v>877233</v>
      </c>
      <c r="BO15" s="482"/>
      <c r="BP15" s="482"/>
      <c r="BQ15" s="482"/>
      <c r="BR15" s="482"/>
      <c r="BS15" s="482"/>
      <c r="BT15" s="482"/>
      <c r="BU15" s="483"/>
      <c r="BV15" s="481">
        <v>904199</v>
      </c>
      <c r="BW15" s="482"/>
      <c r="BX15" s="482"/>
      <c r="BY15" s="482"/>
      <c r="BZ15" s="482"/>
      <c r="CA15" s="482"/>
      <c r="CB15" s="482"/>
      <c r="CC15" s="483"/>
      <c r="CD15" s="552" t="s">
        <v>147</v>
      </c>
      <c r="CE15" s="553"/>
      <c r="CF15" s="553"/>
      <c r="CG15" s="553"/>
      <c r="CH15" s="553"/>
      <c r="CI15" s="553"/>
      <c r="CJ15" s="553"/>
      <c r="CK15" s="553"/>
      <c r="CL15" s="553"/>
      <c r="CM15" s="553"/>
      <c r="CN15" s="553"/>
      <c r="CO15" s="553"/>
      <c r="CP15" s="553"/>
      <c r="CQ15" s="553"/>
      <c r="CR15" s="553"/>
      <c r="CS15" s="55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1"/>
      <c r="C16" s="562"/>
      <c r="D16" s="562"/>
      <c r="E16" s="562"/>
      <c r="F16" s="562"/>
      <c r="G16" s="562"/>
      <c r="H16" s="562"/>
      <c r="I16" s="562"/>
      <c r="J16" s="562"/>
      <c r="K16" s="563"/>
      <c r="L16" s="526" t="s">
        <v>148</v>
      </c>
      <c r="M16" s="527"/>
      <c r="N16" s="527"/>
      <c r="O16" s="527"/>
      <c r="P16" s="527"/>
      <c r="Q16" s="528"/>
      <c r="R16" s="529" t="s">
        <v>149</v>
      </c>
      <c r="S16" s="530"/>
      <c r="T16" s="530"/>
      <c r="U16" s="530"/>
      <c r="V16" s="531"/>
      <c r="W16" s="543"/>
      <c r="X16" s="441"/>
      <c r="Y16" s="441"/>
      <c r="Z16" s="441"/>
      <c r="AA16" s="441"/>
      <c r="AB16" s="442"/>
      <c r="AC16" s="532">
        <v>22</v>
      </c>
      <c r="AD16" s="533"/>
      <c r="AE16" s="533"/>
      <c r="AF16" s="533"/>
      <c r="AG16" s="534"/>
      <c r="AH16" s="532">
        <v>22</v>
      </c>
      <c r="AI16" s="533"/>
      <c r="AJ16" s="533"/>
      <c r="AK16" s="533"/>
      <c r="AL16" s="535"/>
      <c r="AM16" s="509"/>
      <c r="AN16" s="409"/>
      <c r="AO16" s="409"/>
      <c r="AP16" s="409"/>
      <c r="AQ16" s="409"/>
      <c r="AR16" s="409"/>
      <c r="AS16" s="409"/>
      <c r="AT16" s="410"/>
      <c r="AU16" s="510"/>
      <c r="AV16" s="511"/>
      <c r="AW16" s="511"/>
      <c r="AX16" s="511"/>
      <c r="AY16" s="466" t="s">
        <v>150</v>
      </c>
      <c r="AZ16" s="467"/>
      <c r="BA16" s="467"/>
      <c r="BB16" s="467"/>
      <c r="BC16" s="467"/>
      <c r="BD16" s="467"/>
      <c r="BE16" s="467"/>
      <c r="BF16" s="467"/>
      <c r="BG16" s="467"/>
      <c r="BH16" s="467"/>
      <c r="BI16" s="467"/>
      <c r="BJ16" s="467"/>
      <c r="BK16" s="467"/>
      <c r="BL16" s="467"/>
      <c r="BM16" s="468"/>
      <c r="BN16" s="452">
        <v>4601141</v>
      </c>
      <c r="BO16" s="453"/>
      <c r="BP16" s="453"/>
      <c r="BQ16" s="453"/>
      <c r="BR16" s="453"/>
      <c r="BS16" s="453"/>
      <c r="BT16" s="453"/>
      <c r="BU16" s="454"/>
      <c r="BV16" s="452">
        <v>4326881</v>
      </c>
      <c r="BW16" s="453"/>
      <c r="BX16" s="453"/>
      <c r="BY16" s="453"/>
      <c r="BZ16" s="453"/>
      <c r="CA16" s="453"/>
      <c r="CB16" s="453"/>
      <c r="CC16" s="454"/>
      <c r="CD16" s="191"/>
      <c r="CE16" s="484"/>
      <c r="CF16" s="484"/>
      <c r="CG16" s="484"/>
      <c r="CH16" s="484"/>
      <c r="CI16" s="484"/>
      <c r="CJ16" s="484"/>
      <c r="CK16" s="484"/>
      <c r="CL16" s="484"/>
      <c r="CM16" s="484"/>
      <c r="CN16" s="484"/>
      <c r="CO16" s="484"/>
      <c r="CP16" s="484"/>
      <c r="CQ16" s="484"/>
      <c r="CR16" s="484"/>
      <c r="CS16" s="485"/>
      <c r="CT16" s="449"/>
      <c r="CU16" s="450"/>
      <c r="CV16" s="450"/>
      <c r="CW16" s="450"/>
      <c r="CX16" s="450"/>
      <c r="CY16" s="450"/>
      <c r="CZ16" s="450"/>
      <c r="DA16" s="451"/>
      <c r="DB16" s="449"/>
      <c r="DC16" s="450"/>
      <c r="DD16" s="450"/>
      <c r="DE16" s="450"/>
      <c r="DF16" s="450"/>
      <c r="DG16" s="450"/>
      <c r="DH16" s="450"/>
      <c r="DI16" s="451"/>
    </row>
    <row r="17" spans="1:113" ht="18.75" customHeight="1" thickBot="1" x14ac:dyDescent="0.2">
      <c r="A17" s="178"/>
      <c r="B17" s="564"/>
      <c r="C17" s="565"/>
      <c r="D17" s="565"/>
      <c r="E17" s="565"/>
      <c r="F17" s="565"/>
      <c r="G17" s="565"/>
      <c r="H17" s="565"/>
      <c r="I17" s="565"/>
      <c r="J17" s="565"/>
      <c r="K17" s="566"/>
      <c r="L17" s="192"/>
      <c r="M17" s="545" t="s">
        <v>151</v>
      </c>
      <c r="N17" s="546"/>
      <c r="O17" s="546"/>
      <c r="P17" s="546"/>
      <c r="Q17" s="547"/>
      <c r="R17" s="529" t="s">
        <v>152</v>
      </c>
      <c r="S17" s="530"/>
      <c r="T17" s="530"/>
      <c r="U17" s="530"/>
      <c r="V17" s="531"/>
      <c r="W17" s="542" t="s">
        <v>153</v>
      </c>
      <c r="X17" s="438"/>
      <c r="Y17" s="438"/>
      <c r="Z17" s="438"/>
      <c r="AA17" s="438"/>
      <c r="AB17" s="439"/>
      <c r="AC17" s="405">
        <v>1880</v>
      </c>
      <c r="AD17" s="406"/>
      <c r="AE17" s="406"/>
      <c r="AF17" s="406"/>
      <c r="AG17" s="407"/>
      <c r="AH17" s="405">
        <v>2315</v>
      </c>
      <c r="AI17" s="406"/>
      <c r="AJ17" s="406"/>
      <c r="AK17" s="406"/>
      <c r="AL17" s="465"/>
      <c r="AM17" s="509"/>
      <c r="AN17" s="409"/>
      <c r="AO17" s="409"/>
      <c r="AP17" s="409"/>
      <c r="AQ17" s="409"/>
      <c r="AR17" s="409"/>
      <c r="AS17" s="409"/>
      <c r="AT17" s="410"/>
      <c r="AU17" s="510"/>
      <c r="AV17" s="511"/>
      <c r="AW17" s="511"/>
      <c r="AX17" s="511"/>
      <c r="AY17" s="466" t="s">
        <v>154</v>
      </c>
      <c r="AZ17" s="467"/>
      <c r="BA17" s="467"/>
      <c r="BB17" s="467"/>
      <c r="BC17" s="467"/>
      <c r="BD17" s="467"/>
      <c r="BE17" s="467"/>
      <c r="BF17" s="467"/>
      <c r="BG17" s="467"/>
      <c r="BH17" s="467"/>
      <c r="BI17" s="467"/>
      <c r="BJ17" s="467"/>
      <c r="BK17" s="467"/>
      <c r="BL17" s="467"/>
      <c r="BM17" s="468"/>
      <c r="BN17" s="452">
        <v>1091348</v>
      </c>
      <c r="BO17" s="453"/>
      <c r="BP17" s="453"/>
      <c r="BQ17" s="453"/>
      <c r="BR17" s="453"/>
      <c r="BS17" s="453"/>
      <c r="BT17" s="453"/>
      <c r="BU17" s="454"/>
      <c r="BV17" s="452">
        <v>1126332</v>
      </c>
      <c r="BW17" s="453"/>
      <c r="BX17" s="453"/>
      <c r="BY17" s="453"/>
      <c r="BZ17" s="453"/>
      <c r="CA17" s="453"/>
      <c r="CB17" s="453"/>
      <c r="CC17" s="454"/>
      <c r="CD17" s="191"/>
      <c r="CE17" s="484"/>
      <c r="CF17" s="484"/>
      <c r="CG17" s="484"/>
      <c r="CH17" s="484"/>
      <c r="CI17" s="484"/>
      <c r="CJ17" s="484"/>
      <c r="CK17" s="484"/>
      <c r="CL17" s="484"/>
      <c r="CM17" s="484"/>
      <c r="CN17" s="484"/>
      <c r="CO17" s="484"/>
      <c r="CP17" s="484"/>
      <c r="CQ17" s="484"/>
      <c r="CR17" s="484"/>
      <c r="CS17" s="485"/>
      <c r="CT17" s="449"/>
      <c r="CU17" s="450"/>
      <c r="CV17" s="450"/>
      <c r="CW17" s="450"/>
      <c r="CX17" s="450"/>
      <c r="CY17" s="450"/>
      <c r="CZ17" s="450"/>
      <c r="DA17" s="451"/>
      <c r="DB17" s="449"/>
      <c r="DC17" s="450"/>
      <c r="DD17" s="450"/>
      <c r="DE17" s="450"/>
      <c r="DF17" s="450"/>
      <c r="DG17" s="450"/>
      <c r="DH17" s="450"/>
      <c r="DI17" s="451"/>
    </row>
    <row r="18" spans="1:113" ht="18.75" customHeight="1" thickBot="1" x14ac:dyDescent="0.2">
      <c r="A18" s="178"/>
      <c r="B18" s="502" t="s">
        <v>155</v>
      </c>
      <c r="C18" s="503"/>
      <c r="D18" s="503"/>
      <c r="E18" s="504"/>
      <c r="F18" s="504"/>
      <c r="G18" s="504"/>
      <c r="H18" s="504"/>
      <c r="I18" s="504"/>
      <c r="J18" s="504"/>
      <c r="K18" s="504"/>
      <c r="L18" s="505">
        <v>763.07</v>
      </c>
      <c r="M18" s="505"/>
      <c r="N18" s="505"/>
      <c r="O18" s="505"/>
      <c r="P18" s="505"/>
      <c r="Q18" s="505"/>
      <c r="R18" s="506"/>
      <c r="S18" s="506"/>
      <c r="T18" s="506"/>
      <c r="U18" s="506"/>
      <c r="V18" s="507"/>
      <c r="W18" s="523"/>
      <c r="X18" s="524"/>
      <c r="Y18" s="524"/>
      <c r="Z18" s="524"/>
      <c r="AA18" s="524"/>
      <c r="AB18" s="548"/>
      <c r="AC18" s="422">
        <v>61.1</v>
      </c>
      <c r="AD18" s="423"/>
      <c r="AE18" s="423"/>
      <c r="AF18" s="423"/>
      <c r="AG18" s="508"/>
      <c r="AH18" s="422">
        <v>62.4</v>
      </c>
      <c r="AI18" s="423"/>
      <c r="AJ18" s="423"/>
      <c r="AK18" s="423"/>
      <c r="AL18" s="424"/>
      <c r="AM18" s="509"/>
      <c r="AN18" s="409"/>
      <c r="AO18" s="409"/>
      <c r="AP18" s="409"/>
      <c r="AQ18" s="409"/>
      <c r="AR18" s="409"/>
      <c r="AS18" s="409"/>
      <c r="AT18" s="410"/>
      <c r="AU18" s="510"/>
      <c r="AV18" s="511"/>
      <c r="AW18" s="511"/>
      <c r="AX18" s="511"/>
      <c r="AY18" s="466" t="s">
        <v>156</v>
      </c>
      <c r="AZ18" s="467"/>
      <c r="BA18" s="467"/>
      <c r="BB18" s="467"/>
      <c r="BC18" s="467"/>
      <c r="BD18" s="467"/>
      <c r="BE18" s="467"/>
      <c r="BF18" s="467"/>
      <c r="BG18" s="467"/>
      <c r="BH18" s="467"/>
      <c r="BI18" s="467"/>
      <c r="BJ18" s="467"/>
      <c r="BK18" s="467"/>
      <c r="BL18" s="467"/>
      <c r="BM18" s="468"/>
      <c r="BN18" s="452">
        <v>6031457</v>
      </c>
      <c r="BO18" s="453"/>
      <c r="BP18" s="453"/>
      <c r="BQ18" s="453"/>
      <c r="BR18" s="453"/>
      <c r="BS18" s="453"/>
      <c r="BT18" s="453"/>
      <c r="BU18" s="454"/>
      <c r="BV18" s="452">
        <v>5832091</v>
      </c>
      <c r="BW18" s="453"/>
      <c r="BX18" s="453"/>
      <c r="BY18" s="453"/>
      <c r="BZ18" s="453"/>
      <c r="CA18" s="453"/>
      <c r="CB18" s="453"/>
      <c r="CC18" s="454"/>
      <c r="CD18" s="191"/>
      <c r="CE18" s="484"/>
      <c r="CF18" s="484"/>
      <c r="CG18" s="484"/>
      <c r="CH18" s="484"/>
      <c r="CI18" s="484"/>
      <c r="CJ18" s="484"/>
      <c r="CK18" s="484"/>
      <c r="CL18" s="484"/>
      <c r="CM18" s="484"/>
      <c r="CN18" s="484"/>
      <c r="CO18" s="484"/>
      <c r="CP18" s="484"/>
      <c r="CQ18" s="484"/>
      <c r="CR18" s="484"/>
      <c r="CS18" s="485"/>
      <c r="CT18" s="449"/>
      <c r="CU18" s="450"/>
      <c r="CV18" s="450"/>
      <c r="CW18" s="450"/>
      <c r="CX18" s="450"/>
      <c r="CY18" s="450"/>
      <c r="CZ18" s="450"/>
      <c r="DA18" s="451"/>
      <c r="DB18" s="449"/>
      <c r="DC18" s="450"/>
      <c r="DD18" s="450"/>
      <c r="DE18" s="450"/>
      <c r="DF18" s="450"/>
      <c r="DG18" s="450"/>
      <c r="DH18" s="450"/>
      <c r="DI18" s="451"/>
    </row>
    <row r="19" spans="1:113" ht="18.75" customHeight="1" thickBot="1" x14ac:dyDescent="0.2">
      <c r="A19" s="178"/>
      <c r="B19" s="502" t="s">
        <v>157</v>
      </c>
      <c r="C19" s="503"/>
      <c r="D19" s="503"/>
      <c r="E19" s="504"/>
      <c r="F19" s="504"/>
      <c r="G19" s="504"/>
      <c r="H19" s="504"/>
      <c r="I19" s="504"/>
      <c r="J19" s="504"/>
      <c r="K19" s="504"/>
      <c r="L19" s="512">
        <v>10</v>
      </c>
      <c r="M19" s="512"/>
      <c r="N19" s="512"/>
      <c r="O19" s="512"/>
      <c r="P19" s="512"/>
      <c r="Q19" s="512"/>
      <c r="R19" s="513"/>
      <c r="S19" s="513"/>
      <c r="T19" s="513"/>
      <c r="U19" s="513"/>
      <c r="V19" s="514"/>
      <c r="W19" s="521"/>
      <c r="X19" s="522"/>
      <c r="Y19" s="522"/>
      <c r="Z19" s="522"/>
      <c r="AA19" s="522"/>
      <c r="AB19" s="522"/>
      <c r="AC19" s="525"/>
      <c r="AD19" s="525"/>
      <c r="AE19" s="525"/>
      <c r="AF19" s="525"/>
      <c r="AG19" s="525"/>
      <c r="AH19" s="525"/>
      <c r="AI19" s="525"/>
      <c r="AJ19" s="525"/>
      <c r="AK19" s="525"/>
      <c r="AL19" s="544"/>
      <c r="AM19" s="509"/>
      <c r="AN19" s="409"/>
      <c r="AO19" s="409"/>
      <c r="AP19" s="409"/>
      <c r="AQ19" s="409"/>
      <c r="AR19" s="409"/>
      <c r="AS19" s="409"/>
      <c r="AT19" s="410"/>
      <c r="AU19" s="510"/>
      <c r="AV19" s="511"/>
      <c r="AW19" s="511"/>
      <c r="AX19" s="511"/>
      <c r="AY19" s="466" t="s">
        <v>158</v>
      </c>
      <c r="AZ19" s="467"/>
      <c r="BA19" s="467"/>
      <c r="BB19" s="467"/>
      <c r="BC19" s="467"/>
      <c r="BD19" s="467"/>
      <c r="BE19" s="467"/>
      <c r="BF19" s="467"/>
      <c r="BG19" s="467"/>
      <c r="BH19" s="467"/>
      <c r="BI19" s="467"/>
      <c r="BJ19" s="467"/>
      <c r="BK19" s="467"/>
      <c r="BL19" s="467"/>
      <c r="BM19" s="468"/>
      <c r="BN19" s="452">
        <v>7675221</v>
      </c>
      <c r="BO19" s="453"/>
      <c r="BP19" s="453"/>
      <c r="BQ19" s="453"/>
      <c r="BR19" s="453"/>
      <c r="BS19" s="453"/>
      <c r="BT19" s="453"/>
      <c r="BU19" s="454"/>
      <c r="BV19" s="452">
        <v>7687509</v>
      </c>
      <c r="BW19" s="453"/>
      <c r="BX19" s="453"/>
      <c r="BY19" s="453"/>
      <c r="BZ19" s="453"/>
      <c r="CA19" s="453"/>
      <c r="CB19" s="453"/>
      <c r="CC19" s="454"/>
      <c r="CD19" s="191"/>
      <c r="CE19" s="484"/>
      <c r="CF19" s="484"/>
      <c r="CG19" s="484"/>
      <c r="CH19" s="484"/>
      <c r="CI19" s="484"/>
      <c r="CJ19" s="484"/>
      <c r="CK19" s="484"/>
      <c r="CL19" s="484"/>
      <c r="CM19" s="484"/>
      <c r="CN19" s="484"/>
      <c r="CO19" s="484"/>
      <c r="CP19" s="484"/>
      <c r="CQ19" s="484"/>
      <c r="CR19" s="484"/>
      <c r="CS19" s="485"/>
      <c r="CT19" s="449"/>
      <c r="CU19" s="450"/>
      <c r="CV19" s="450"/>
      <c r="CW19" s="450"/>
      <c r="CX19" s="450"/>
      <c r="CY19" s="450"/>
      <c r="CZ19" s="450"/>
      <c r="DA19" s="451"/>
      <c r="DB19" s="449"/>
      <c r="DC19" s="450"/>
      <c r="DD19" s="450"/>
      <c r="DE19" s="450"/>
      <c r="DF19" s="450"/>
      <c r="DG19" s="450"/>
      <c r="DH19" s="450"/>
      <c r="DI19" s="451"/>
    </row>
    <row r="20" spans="1:113" ht="18.75" customHeight="1" thickBot="1" x14ac:dyDescent="0.2">
      <c r="A20" s="178"/>
      <c r="B20" s="502" t="s">
        <v>159</v>
      </c>
      <c r="C20" s="503"/>
      <c r="D20" s="503"/>
      <c r="E20" s="504"/>
      <c r="F20" s="504"/>
      <c r="G20" s="504"/>
      <c r="H20" s="504"/>
      <c r="I20" s="504"/>
      <c r="J20" s="504"/>
      <c r="K20" s="504"/>
      <c r="L20" s="512">
        <v>3807</v>
      </c>
      <c r="M20" s="512"/>
      <c r="N20" s="512"/>
      <c r="O20" s="512"/>
      <c r="P20" s="512"/>
      <c r="Q20" s="512"/>
      <c r="R20" s="513"/>
      <c r="S20" s="513"/>
      <c r="T20" s="513"/>
      <c r="U20" s="513"/>
      <c r="V20" s="514"/>
      <c r="W20" s="523"/>
      <c r="X20" s="524"/>
      <c r="Y20" s="524"/>
      <c r="Z20" s="524"/>
      <c r="AA20" s="524"/>
      <c r="AB20" s="524"/>
      <c r="AC20" s="515"/>
      <c r="AD20" s="515"/>
      <c r="AE20" s="515"/>
      <c r="AF20" s="515"/>
      <c r="AG20" s="515"/>
      <c r="AH20" s="515"/>
      <c r="AI20" s="515"/>
      <c r="AJ20" s="515"/>
      <c r="AK20" s="515"/>
      <c r="AL20" s="516"/>
      <c r="AM20" s="517"/>
      <c r="AN20" s="414"/>
      <c r="AO20" s="414"/>
      <c r="AP20" s="414"/>
      <c r="AQ20" s="414"/>
      <c r="AR20" s="414"/>
      <c r="AS20" s="414"/>
      <c r="AT20" s="415"/>
      <c r="AU20" s="518"/>
      <c r="AV20" s="519"/>
      <c r="AW20" s="519"/>
      <c r="AX20" s="520"/>
      <c r="AY20" s="466"/>
      <c r="AZ20" s="467"/>
      <c r="BA20" s="467"/>
      <c r="BB20" s="467"/>
      <c r="BC20" s="467"/>
      <c r="BD20" s="467"/>
      <c r="BE20" s="467"/>
      <c r="BF20" s="467"/>
      <c r="BG20" s="467"/>
      <c r="BH20" s="467"/>
      <c r="BI20" s="467"/>
      <c r="BJ20" s="467"/>
      <c r="BK20" s="467"/>
      <c r="BL20" s="467"/>
      <c r="BM20" s="468"/>
      <c r="BN20" s="452"/>
      <c r="BO20" s="453"/>
      <c r="BP20" s="453"/>
      <c r="BQ20" s="453"/>
      <c r="BR20" s="453"/>
      <c r="BS20" s="453"/>
      <c r="BT20" s="453"/>
      <c r="BU20" s="454"/>
      <c r="BV20" s="452"/>
      <c r="BW20" s="453"/>
      <c r="BX20" s="453"/>
      <c r="BY20" s="453"/>
      <c r="BZ20" s="453"/>
      <c r="CA20" s="453"/>
      <c r="CB20" s="453"/>
      <c r="CC20" s="454"/>
      <c r="CD20" s="191"/>
      <c r="CE20" s="484"/>
      <c r="CF20" s="484"/>
      <c r="CG20" s="484"/>
      <c r="CH20" s="484"/>
      <c r="CI20" s="484"/>
      <c r="CJ20" s="484"/>
      <c r="CK20" s="484"/>
      <c r="CL20" s="484"/>
      <c r="CM20" s="484"/>
      <c r="CN20" s="484"/>
      <c r="CO20" s="484"/>
      <c r="CP20" s="484"/>
      <c r="CQ20" s="484"/>
      <c r="CR20" s="484"/>
      <c r="CS20" s="485"/>
      <c r="CT20" s="449"/>
      <c r="CU20" s="450"/>
      <c r="CV20" s="450"/>
      <c r="CW20" s="450"/>
      <c r="CX20" s="450"/>
      <c r="CY20" s="450"/>
      <c r="CZ20" s="450"/>
      <c r="DA20" s="451"/>
      <c r="DB20" s="449"/>
      <c r="DC20" s="450"/>
      <c r="DD20" s="450"/>
      <c r="DE20" s="450"/>
      <c r="DF20" s="450"/>
      <c r="DG20" s="450"/>
      <c r="DH20" s="450"/>
      <c r="DI20" s="451"/>
    </row>
    <row r="21" spans="1:113" ht="18.75" customHeight="1" thickBot="1" x14ac:dyDescent="0.2">
      <c r="A21" s="178"/>
      <c r="B21" s="499" t="s">
        <v>160</v>
      </c>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1"/>
      <c r="AY21" s="425"/>
      <c r="AZ21" s="426"/>
      <c r="BA21" s="426"/>
      <c r="BB21" s="426"/>
      <c r="BC21" s="426"/>
      <c r="BD21" s="426"/>
      <c r="BE21" s="426"/>
      <c r="BF21" s="426"/>
      <c r="BG21" s="426"/>
      <c r="BH21" s="426"/>
      <c r="BI21" s="426"/>
      <c r="BJ21" s="426"/>
      <c r="BK21" s="426"/>
      <c r="BL21" s="426"/>
      <c r="BM21" s="427"/>
      <c r="BN21" s="486"/>
      <c r="BO21" s="487"/>
      <c r="BP21" s="487"/>
      <c r="BQ21" s="487"/>
      <c r="BR21" s="487"/>
      <c r="BS21" s="487"/>
      <c r="BT21" s="487"/>
      <c r="BU21" s="488"/>
      <c r="BV21" s="486"/>
      <c r="BW21" s="487"/>
      <c r="BX21" s="487"/>
      <c r="BY21" s="487"/>
      <c r="BZ21" s="487"/>
      <c r="CA21" s="487"/>
      <c r="CB21" s="487"/>
      <c r="CC21" s="488"/>
      <c r="CD21" s="191"/>
      <c r="CE21" s="484"/>
      <c r="CF21" s="484"/>
      <c r="CG21" s="484"/>
      <c r="CH21" s="484"/>
      <c r="CI21" s="484"/>
      <c r="CJ21" s="484"/>
      <c r="CK21" s="484"/>
      <c r="CL21" s="484"/>
      <c r="CM21" s="484"/>
      <c r="CN21" s="484"/>
      <c r="CO21" s="484"/>
      <c r="CP21" s="484"/>
      <c r="CQ21" s="484"/>
      <c r="CR21" s="484"/>
      <c r="CS21" s="485"/>
      <c r="CT21" s="449"/>
      <c r="CU21" s="450"/>
      <c r="CV21" s="450"/>
      <c r="CW21" s="450"/>
      <c r="CX21" s="450"/>
      <c r="CY21" s="450"/>
      <c r="CZ21" s="450"/>
      <c r="DA21" s="451"/>
      <c r="DB21" s="449"/>
      <c r="DC21" s="450"/>
      <c r="DD21" s="450"/>
      <c r="DE21" s="450"/>
      <c r="DF21" s="450"/>
      <c r="DG21" s="450"/>
      <c r="DH21" s="450"/>
      <c r="DI21" s="451"/>
    </row>
    <row r="22" spans="1:113" ht="18.75" customHeight="1" x14ac:dyDescent="0.15">
      <c r="A22" s="178"/>
      <c r="B22" s="428" t="s">
        <v>161</v>
      </c>
      <c r="C22" s="429"/>
      <c r="D22" s="430"/>
      <c r="E22" s="437" t="s">
        <v>1</v>
      </c>
      <c r="F22" s="438"/>
      <c r="G22" s="438"/>
      <c r="H22" s="438"/>
      <c r="I22" s="438"/>
      <c r="J22" s="438"/>
      <c r="K22" s="439"/>
      <c r="L22" s="437" t="s">
        <v>162</v>
      </c>
      <c r="M22" s="438"/>
      <c r="N22" s="438"/>
      <c r="O22" s="438"/>
      <c r="P22" s="439"/>
      <c r="Q22" s="443" t="s">
        <v>163</v>
      </c>
      <c r="R22" s="444"/>
      <c r="S22" s="444"/>
      <c r="T22" s="444"/>
      <c r="U22" s="444"/>
      <c r="V22" s="445"/>
      <c r="W22" s="494" t="s">
        <v>164</v>
      </c>
      <c r="X22" s="429"/>
      <c r="Y22" s="430"/>
      <c r="Z22" s="437" t="s">
        <v>1</v>
      </c>
      <c r="AA22" s="438"/>
      <c r="AB22" s="438"/>
      <c r="AC22" s="438"/>
      <c r="AD22" s="438"/>
      <c r="AE22" s="438"/>
      <c r="AF22" s="438"/>
      <c r="AG22" s="439"/>
      <c r="AH22" s="455" t="s">
        <v>165</v>
      </c>
      <c r="AI22" s="438"/>
      <c r="AJ22" s="438"/>
      <c r="AK22" s="438"/>
      <c r="AL22" s="439"/>
      <c r="AM22" s="455" t="s">
        <v>166</v>
      </c>
      <c r="AN22" s="456"/>
      <c r="AO22" s="456"/>
      <c r="AP22" s="456"/>
      <c r="AQ22" s="456"/>
      <c r="AR22" s="457"/>
      <c r="AS22" s="443" t="s">
        <v>163</v>
      </c>
      <c r="AT22" s="444"/>
      <c r="AU22" s="444"/>
      <c r="AV22" s="444"/>
      <c r="AW22" s="444"/>
      <c r="AX22" s="461"/>
      <c r="AY22" s="478" t="s">
        <v>167</v>
      </c>
      <c r="AZ22" s="479"/>
      <c r="BA22" s="479"/>
      <c r="BB22" s="479"/>
      <c r="BC22" s="479"/>
      <c r="BD22" s="479"/>
      <c r="BE22" s="479"/>
      <c r="BF22" s="479"/>
      <c r="BG22" s="479"/>
      <c r="BH22" s="479"/>
      <c r="BI22" s="479"/>
      <c r="BJ22" s="479"/>
      <c r="BK22" s="479"/>
      <c r="BL22" s="479"/>
      <c r="BM22" s="480"/>
      <c r="BN22" s="481">
        <v>24642691</v>
      </c>
      <c r="BO22" s="482"/>
      <c r="BP22" s="482"/>
      <c r="BQ22" s="482"/>
      <c r="BR22" s="482"/>
      <c r="BS22" s="482"/>
      <c r="BT22" s="482"/>
      <c r="BU22" s="483"/>
      <c r="BV22" s="481">
        <v>27204091</v>
      </c>
      <c r="BW22" s="482"/>
      <c r="BX22" s="482"/>
      <c r="BY22" s="482"/>
      <c r="BZ22" s="482"/>
      <c r="CA22" s="482"/>
      <c r="CB22" s="482"/>
      <c r="CC22" s="483"/>
      <c r="CD22" s="191"/>
      <c r="CE22" s="484"/>
      <c r="CF22" s="484"/>
      <c r="CG22" s="484"/>
      <c r="CH22" s="484"/>
      <c r="CI22" s="484"/>
      <c r="CJ22" s="484"/>
      <c r="CK22" s="484"/>
      <c r="CL22" s="484"/>
      <c r="CM22" s="484"/>
      <c r="CN22" s="484"/>
      <c r="CO22" s="484"/>
      <c r="CP22" s="484"/>
      <c r="CQ22" s="484"/>
      <c r="CR22" s="484"/>
      <c r="CS22" s="485"/>
      <c r="CT22" s="449"/>
      <c r="CU22" s="450"/>
      <c r="CV22" s="450"/>
      <c r="CW22" s="450"/>
      <c r="CX22" s="450"/>
      <c r="CY22" s="450"/>
      <c r="CZ22" s="450"/>
      <c r="DA22" s="451"/>
      <c r="DB22" s="449"/>
      <c r="DC22" s="450"/>
      <c r="DD22" s="450"/>
      <c r="DE22" s="450"/>
      <c r="DF22" s="450"/>
      <c r="DG22" s="450"/>
      <c r="DH22" s="450"/>
      <c r="DI22" s="451"/>
    </row>
    <row r="23" spans="1:113" ht="18.75" customHeight="1" x14ac:dyDescent="0.15">
      <c r="A23" s="178"/>
      <c r="B23" s="431"/>
      <c r="C23" s="432"/>
      <c r="D23" s="433"/>
      <c r="E23" s="440"/>
      <c r="F23" s="441"/>
      <c r="G23" s="441"/>
      <c r="H23" s="441"/>
      <c r="I23" s="441"/>
      <c r="J23" s="441"/>
      <c r="K23" s="442"/>
      <c r="L23" s="440"/>
      <c r="M23" s="441"/>
      <c r="N23" s="441"/>
      <c r="O23" s="441"/>
      <c r="P23" s="442"/>
      <c r="Q23" s="446"/>
      <c r="R23" s="447"/>
      <c r="S23" s="447"/>
      <c r="T23" s="447"/>
      <c r="U23" s="447"/>
      <c r="V23" s="448"/>
      <c r="W23" s="495"/>
      <c r="X23" s="432"/>
      <c r="Y23" s="433"/>
      <c r="Z23" s="440"/>
      <c r="AA23" s="441"/>
      <c r="AB23" s="441"/>
      <c r="AC23" s="441"/>
      <c r="AD23" s="441"/>
      <c r="AE23" s="441"/>
      <c r="AF23" s="441"/>
      <c r="AG23" s="442"/>
      <c r="AH23" s="440"/>
      <c r="AI23" s="441"/>
      <c r="AJ23" s="441"/>
      <c r="AK23" s="441"/>
      <c r="AL23" s="442"/>
      <c r="AM23" s="458"/>
      <c r="AN23" s="459"/>
      <c r="AO23" s="459"/>
      <c r="AP23" s="459"/>
      <c r="AQ23" s="459"/>
      <c r="AR23" s="460"/>
      <c r="AS23" s="446"/>
      <c r="AT23" s="447"/>
      <c r="AU23" s="447"/>
      <c r="AV23" s="447"/>
      <c r="AW23" s="447"/>
      <c r="AX23" s="462"/>
      <c r="AY23" s="466" t="s">
        <v>168</v>
      </c>
      <c r="AZ23" s="467"/>
      <c r="BA23" s="467"/>
      <c r="BB23" s="467"/>
      <c r="BC23" s="467"/>
      <c r="BD23" s="467"/>
      <c r="BE23" s="467"/>
      <c r="BF23" s="467"/>
      <c r="BG23" s="467"/>
      <c r="BH23" s="467"/>
      <c r="BI23" s="467"/>
      <c r="BJ23" s="467"/>
      <c r="BK23" s="467"/>
      <c r="BL23" s="467"/>
      <c r="BM23" s="468"/>
      <c r="BN23" s="452">
        <v>22334662</v>
      </c>
      <c r="BO23" s="453"/>
      <c r="BP23" s="453"/>
      <c r="BQ23" s="453"/>
      <c r="BR23" s="453"/>
      <c r="BS23" s="453"/>
      <c r="BT23" s="453"/>
      <c r="BU23" s="454"/>
      <c r="BV23" s="452">
        <v>24887336</v>
      </c>
      <c r="BW23" s="453"/>
      <c r="BX23" s="453"/>
      <c r="BY23" s="453"/>
      <c r="BZ23" s="453"/>
      <c r="CA23" s="453"/>
      <c r="CB23" s="453"/>
      <c r="CC23" s="454"/>
      <c r="CD23" s="191"/>
      <c r="CE23" s="484"/>
      <c r="CF23" s="484"/>
      <c r="CG23" s="484"/>
      <c r="CH23" s="484"/>
      <c r="CI23" s="484"/>
      <c r="CJ23" s="484"/>
      <c r="CK23" s="484"/>
      <c r="CL23" s="484"/>
      <c r="CM23" s="484"/>
      <c r="CN23" s="484"/>
      <c r="CO23" s="484"/>
      <c r="CP23" s="484"/>
      <c r="CQ23" s="484"/>
      <c r="CR23" s="484"/>
      <c r="CS23" s="485"/>
      <c r="CT23" s="449"/>
      <c r="CU23" s="450"/>
      <c r="CV23" s="450"/>
      <c r="CW23" s="450"/>
      <c r="CX23" s="450"/>
      <c r="CY23" s="450"/>
      <c r="CZ23" s="450"/>
      <c r="DA23" s="451"/>
      <c r="DB23" s="449"/>
      <c r="DC23" s="450"/>
      <c r="DD23" s="450"/>
      <c r="DE23" s="450"/>
      <c r="DF23" s="450"/>
      <c r="DG23" s="450"/>
      <c r="DH23" s="450"/>
      <c r="DI23" s="451"/>
    </row>
    <row r="24" spans="1:113" ht="18.75" customHeight="1" thickBot="1" x14ac:dyDescent="0.2">
      <c r="A24" s="178"/>
      <c r="B24" s="431"/>
      <c r="C24" s="432"/>
      <c r="D24" s="433"/>
      <c r="E24" s="408" t="s">
        <v>169</v>
      </c>
      <c r="F24" s="409"/>
      <c r="G24" s="409"/>
      <c r="H24" s="409"/>
      <c r="I24" s="409"/>
      <c r="J24" s="409"/>
      <c r="K24" s="410"/>
      <c r="L24" s="405">
        <v>1</v>
      </c>
      <c r="M24" s="406"/>
      <c r="N24" s="406"/>
      <c r="O24" s="406"/>
      <c r="P24" s="407"/>
      <c r="Q24" s="405">
        <v>4310</v>
      </c>
      <c r="R24" s="406"/>
      <c r="S24" s="406"/>
      <c r="T24" s="406"/>
      <c r="U24" s="406"/>
      <c r="V24" s="407"/>
      <c r="W24" s="495"/>
      <c r="X24" s="432"/>
      <c r="Y24" s="433"/>
      <c r="Z24" s="408" t="s">
        <v>170</v>
      </c>
      <c r="AA24" s="409"/>
      <c r="AB24" s="409"/>
      <c r="AC24" s="409"/>
      <c r="AD24" s="409"/>
      <c r="AE24" s="409"/>
      <c r="AF24" s="409"/>
      <c r="AG24" s="410"/>
      <c r="AH24" s="405">
        <v>137</v>
      </c>
      <c r="AI24" s="406"/>
      <c r="AJ24" s="406"/>
      <c r="AK24" s="406"/>
      <c r="AL24" s="407"/>
      <c r="AM24" s="405">
        <v>381545</v>
      </c>
      <c r="AN24" s="406"/>
      <c r="AO24" s="406"/>
      <c r="AP24" s="406"/>
      <c r="AQ24" s="406"/>
      <c r="AR24" s="407"/>
      <c r="AS24" s="405">
        <v>2785</v>
      </c>
      <c r="AT24" s="406"/>
      <c r="AU24" s="406"/>
      <c r="AV24" s="406"/>
      <c r="AW24" s="406"/>
      <c r="AX24" s="465"/>
      <c r="AY24" s="425" t="s">
        <v>171</v>
      </c>
      <c r="AZ24" s="426"/>
      <c r="BA24" s="426"/>
      <c r="BB24" s="426"/>
      <c r="BC24" s="426"/>
      <c r="BD24" s="426"/>
      <c r="BE24" s="426"/>
      <c r="BF24" s="426"/>
      <c r="BG24" s="426"/>
      <c r="BH24" s="426"/>
      <c r="BI24" s="426"/>
      <c r="BJ24" s="426"/>
      <c r="BK24" s="426"/>
      <c r="BL24" s="426"/>
      <c r="BM24" s="427"/>
      <c r="BN24" s="452">
        <v>22042139</v>
      </c>
      <c r="BO24" s="453"/>
      <c r="BP24" s="453"/>
      <c r="BQ24" s="453"/>
      <c r="BR24" s="453"/>
      <c r="BS24" s="453"/>
      <c r="BT24" s="453"/>
      <c r="BU24" s="454"/>
      <c r="BV24" s="452">
        <v>24504294</v>
      </c>
      <c r="BW24" s="453"/>
      <c r="BX24" s="453"/>
      <c r="BY24" s="453"/>
      <c r="BZ24" s="453"/>
      <c r="CA24" s="453"/>
      <c r="CB24" s="453"/>
      <c r="CC24" s="454"/>
      <c r="CD24" s="191"/>
      <c r="CE24" s="484"/>
      <c r="CF24" s="484"/>
      <c r="CG24" s="484"/>
      <c r="CH24" s="484"/>
      <c r="CI24" s="484"/>
      <c r="CJ24" s="484"/>
      <c r="CK24" s="484"/>
      <c r="CL24" s="484"/>
      <c r="CM24" s="484"/>
      <c r="CN24" s="484"/>
      <c r="CO24" s="484"/>
      <c r="CP24" s="484"/>
      <c r="CQ24" s="484"/>
      <c r="CR24" s="484"/>
      <c r="CS24" s="485"/>
      <c r="CT24" s="449"/>
      <c r="CU24" s="450"/>
      <c r="CV24" s="450"/>
      <c r="CW24" s="450"/>
      <c r="CX24" s="450"/>
      <c r="CY24" s="450"/>
      <c r="CZ24" s="450"/>
      <c r="DA24" s="451"/>
      <c r="DB24" s="449"/>
      <c r="DC24" s="450"/>
      <c r="DD24" s="450"/>
      <c r="DE24" s="450"/>
      <c r="DF24" s="450"/>
      <c r="DG24" s="450"/>
      <c r="DH24" s="450"/>
      <c r="DI24" s="451"/>
    </row>
    <row r="25" spans="1:113" ht="18.75" customHeight="1" x14ac:dyDescent="0.15">
      <c r="A25" s="178"/>
      <c r="B25" s="431"/>
      <c r="C25" s="432"/>
      <c r="D25" s="433"/>
      <c r="E25" s="408" t="s">
        <v>172</v>
      </c>
      <c r="F25" s="409"/>
      <c r="G25" s="409"/>
      <c r="H25" s="409"/>
      <c r="I25" s="409"/>
      <c r="J25" s="409"/>
      <c r="K25" s="410"/>
      <c r="L25" s="405">
        <v>1</v>
      </c>
      <c r="M25" s="406"/>
      <c r="N25" s="406"/>
      <c r="O25" s="406"/>
      <c r="P25" s="407"/>
      <c r="Q25" s="405">
        <v>4200</v>
      </c>
      <c r="R25" s="406"/>
      <c r="S25" s="406"/>
      <c r="T25" s="406"/>
      <c r="U25" s="406"/>
      <c r="V25" s="407"/>
      <c r="W25" s="495"/>
      <c r="X25" s="432"/>
      <c r="Y25" s="433"/>
      <c r="Z25" s="408" t="s">
        <v>173</v>
      </c>
      <c r="AA25" s="409"/>
      <c r="AB25" s="409"/>
      <c r="AC25" s="409"/>
      <c r="AD25" s="409"/>
      <c r="AE25" s="409"/>
      <c r="AF25" s="409"/>
      <c r="AG25" s="410"/>
      <c r="AH25" s="405">
        <v>41</v>
      </c>
      <c r="AI25" s="406"/>
      <c r="AJ25" s="406"/>
      <c r="AK25" s="406"/>
      <c r="AL25" s="407"/>
      <c r="AM25" s="405">
        <v>122262</v>
      </c>
      <c r="AN25" s="406"/>
      <c r="AO25" s="406"/>
      <c r="AP25" s="406"/>
      <c r="AQ25" s="406"/>
      <c r="AR25" s="407"/>
      <c r="AS25" s="405">
        <v>2982</v>
      </c>
      <c r="AT25" s="406"/>
      <c r="AU25" s="406"/>
      <c r="AV25" s="406"/>
      <c r="AW25" s="406"/>
      <c r="AX25" s="465"/>
      <c r="AY25" s="478" t="s">
        <v>174</v>
      </c>
      <c r="AZ25" s="479"/>
      <c r="BA25" s="479"/>
      <c r="BB25" s="479"/>
      <c r="BC25" s="479"/>
      <c r="BD25" s="479"/>
      <c r="BE25" s="479"/>
      <c r="BF25" s="479"/>
      <c r="BG25" s="479"/>
      <c r="BH25" s="479"/>
      <c r="BI25" s="479"/>
      <c r="BJ25" s="479"/>
      <c r="BK25" s="479"/>
      <c r="BL25" s="479"/>
      <c r="BM25" s="480"/>
      <c r="BN25" s="481">
        <v>68565</v>
      </c>
      <c r="BO25" s="482"/>
      <c r="BP25" s="482"/>
      <c r="BQ25" s="482"/>
      <c r="BR25" s="482"/>
      <c r="BS25" s="482"/>
      <c r="BT25" s="482"/>
      <c r="BU25" s="483"/>
      <c r="BV25" s="481">
        <v>401258</v>
      </c>
      <c r="BW25" s="482"/>
      <c r="BX25" s="482"/>
      <c r="BY25" s="482"/>
      <c r="BZ25" s="482"/>
      <c r="CA25" s="482"/>
      <c r="CB25" s="482"/>
      <c r="CC25" s="483"/>
      <c r="CD25" s="191"/>
      <c r="CE25" s="484"/>
      <c r="CF25" s="484"/>
      <c r="CG25" s="484"/>
      <c r="CH25" s="484"/>
      <c r="CI25" s="484"/>
      <c r="CJ25" s="484"/>
      <c r="CK25" s="484"/>
      <c r="CL25" s="484"/>
      <c r="CM25" s="484"/>
      <c r="CN25" s="484"/>
      <c r="CO25" s="484"/>
      <c r="CP25" s="484"/>
      <c r="CQ25" s="484"/>
      <c r="CR25" s="484"/>
      <c r="CS25" s="485"/>
      <c r="CT25" s="449"/>
      <c r="CU25" s="450"/>
      <c r="CV25" s="450"/>
      <c r="CW25" s="450"/>
      <c r="CX25" s="450"/>
      <c r="CY25" s="450"/>
      <c r="CZ25" s="450"/>
      <c r="DA25" s="451"/>
      <c r="DB25" s="449"/>
      <c r="DC25" s="450"/>
      <c r="DD25" s="450"/>
      <c r="DE25" s="450"/>
      <c r="DF25" s="450"/>
      <c r="DG25" s="450"/>
      <c r="DH25" s="450"/>
      <c r="DI25" s="451"/>
    </row>
    <row r="26" spans="1:113" ht="18.75" customHeight="1" x14ac:dyDescent="0.15">
      <c r="A26" s="178"/>
      <c r="B26" s="431"/>
      <c r="C26" s="432"/>
      <c r="D26" s="433"/>
      <c r="E26" s="408" t="s">
        <v>175</v>
      </c>
      <c r="F26" s="409"/>
      <c r="G26" s="409"/>
      <c r="H26" s="409"/>
      <c r="I26" s="409"/>
      <c r="J26" s="409"/>
      <c r="K26" s="410"/>
      <c r="L26" s="405">
        <v>1</v>
      </c>
      <c r="M26" s="406"/>
      <c r="N26" s="406"/>
      <c r="O26" s="406"/>
      <c r="P26" s="407"/>
      <c r="Q26" s="405">
        <v>4130</v>
      </c>
      <c r="R26" s="406"/>
      <c r="S26" s="406"/>
      <c r="T26" s="406"/>
      <c r="U26" s="406"/>
      <c r="V26" s="407"/>
      <c r="W26" s="495"/>
      <c r="X26" s="432"/>
      <c r="Y26" s="433"/>
      <c r="Z26" s="408" t="s">
        <v>176</v>
      </c>
      <c r="AA26" s="463"/>
      <c r="AB26" s="463"/>
      <c r="AC26" s="463"/>
      <c r="AD26" s="463"/>
      <c r="AE26" s="463"/>
      <c r="AF26" s="463"/>
      <c r="AG26" s="464"/>
      <c r="AH26" s="405" t="s">
        <v>177</v>
      </c>
      <c r="AI26" s="406"/>
      <c r="AJ26" s="406"/>
      <c r="AK26" s="406"/>
      <c r="AL26" s="407"/>
      <c r="AM26" s="405" t="s">
        <v>177</v>
      </c>
      <c r="AN26" s="406"/>
      <c r="AO26" s="406"/>
      <c r="AP26" s="406"/>
      <c r="AQ26" s="406"/>
      <c r="AR26" s="407"/>
      <c r="AS26" s="405" t="s">
        <v>129</v>
      </c>
      <c r="AT26" s="406"/>
      <c r="AU26" s="406"/>
      <c r="AV26" s="406"/>
      <c r="AW26" s="406"/>
      <c r="AX26" s="465"/>
      <c r="AY26" s="492" t="s">
        <v>178</v>
      </c>
      <c r="AZ26" s="412"/>
      <c r="BA26" s="412"/>
      <c r="BB26" s="412"/>
      <c r="BC26" s="412"/>
      <c r="BD26" s="412"/>
      <c r="BE26" s="412"/>
      <c r="BF26" s="412"/>
      <c r="BG26" s="412"/>
      <c r="BH26" s="412"/>
      <c r="BI26" s="412"/>
      <c r="BJ26" s="412"/>
      <c r="BK26" s="412"/>
      <c r="BL26" s="412"/>
      <c r="BM26" s="493"/>
      <c r="BN26" s="452" t="s">
        <v>177</v>
      </c>
      <c r="BO26" s="453"/>
      <c r="BP26" s="453"/>
      <c r="BQ26" s="453"/>
      <c r="BR26" s="453"/>
      <c r="BS26" s="453"/>
      <c r="BT26" s="453"/>
      <c r="BU26" s="454"/>
      <c r="BV26" s="452" t="s">
        <v>129</v>
      </c>
      <c r="BW26" s="453"/>
      <c r="BX26" s="453"/>
      <c r="BY26" s="453"/>
      <c r="BZ26" s="453"/>
      <c r="CA26" s="453"/>
      <c r="CB26" s="453"/>
      <c r="CC26" s="454"/>
      <c r="CD26" s="191"/>
      <c r="CE26" s="484"/>
      <c r="CF26" s="484"/>
      <c r="CG26" s="484"/>
      <c r="CH26" s="484"/>
      <c r="CI26" s="484"/>
      <c r="CJ26" s="484"/>
      <c r="CK26" s="484"/>
      <c r="CL26" s="484"/>
      <c r="CM26" s="484"/>
      <c r="CN26" s="484"/>
      <c r="CO26" s="484"/>
      <c r="CP26" s="484"/>
      <c r="CQ26" s="484"/>
      <c r="CR26" s="484"/>
      <c r="CS26" s="485"/>
      <c r="CT26" s="449"/>
      <c r="CU26" s="450"/>
      <c r="CV26" s="450"/>
      <c r="CW26" s="450"/>
      <c r="CX26" s="450"/>
      <c r="CY26" s="450"/>
      <c r="CZ26" s="450"/>
      <c r="DA26" s="451"/>
      <c r="DB26" s="449"/>
      <c r="DC26" s="450"/>
      <c r="DD26" s="450"/>
      <c r="DE26" s="450"/>
      <c r="DF26" s="450"/>
      <c r="DG26" s="450"/>
      <c r="DH26" s="450"/>
      <c r="DI26" s="451"/>
    </row>
    <row r="27" spans="1:113" ht="18.75" customHeight="1" thickBot="1" x14ac:dyDescent="0.2">
      <c r="A27" s="178"/>
      <c r="B27" s="431"/>
      <c r="C27" s="432"/>
      <c r="D27" s="433"/>
      <c r="E27" s="408" t="s">
        <v>179</v>
      </c>
      <c r="F27" s="409"/>
      <c r="G27" s="409"/>
      <c r="H27" s="409"/>
      <c r="I27" s="409"/>
      <c r="J27" s="409"/>
      <c r="K27" s="410"/>
      <c r="L27" s="405">
        <v>1</v>
      </c>
      <c r="M27" s="406"/>
      <c r="N27" s="406"/>
      <c r="O27" s="406"/>
      <c r="P27" s="407"/>
      <c r="Q27" s="405">
        <v>2300</v>
      </c>
      <c r="R27" s="406"/>
      <c r="S27" s="406"/>
      <c r="T27" s="406"/>
      <c r="U27" s="406"/>
      <c r="V27" s="407"/>
      <c r="W27" s="495"/>
      <c r="X27" s="432"/>
      <c r="Y27" s="433"/>
      <c r="Z27" s="408" t="s">
        <v>180</v>
      </c>
      <c r="AA27" s="409"/>
      <c r="AB27" s="409"/>
      <c r="AC27" s="409"/>
      <c r="AD27" s="409"/>
      <c r="AE27" s="409"/>
      <c r="AF27" s="409"/>
      <c r="AG27" s="410"/>
      <c r="AH27" s="405">
        <v>1</v>
      </c>
      <c r="AI27" s="406"/>
      <c r="AJ27" s="406"/>
      <c r="AK27" s="406"/>
      <c r="AL27" s="407"/>
      <c r="AM27" s="405" t="s">
        <v>181</v>
      </c>
      <c r="AN27" s="406"/>
      <c r="AO27" s="406"/>
      <c r="AP27" s="406"/>
      <c r="AQ27" s="406"/>
      <c r="AR27" s="407"/>
      <c r="AS27" s="405" t="s">
        <v>181</v>
      </c>
      <c r="AT27" s="406"/>
      <c r="AU27" s="406"/>
      <c r="AV27" s="406"/>
      <c r="AW27" s="406"/>
      <c r="AX27" s="465"/>
      <c r="AY27" s="489" t="s">
        <v>182</v>
      </c>
      <c r="AZ27" s="490"/>
      <c r="BA27" s="490"/>
      <c r="BB27" s="490"/>
      <c r="BC27" s="490"/>
      <c r="BD27" s="490"/>
      <c r="BE27" s="490"/>
      <c r="BF27" s="490"/>
      <c r="BG27" s="490"/>
      <c r="BH27" s="490"/>
      <c r="BI27" s="490"/>
      <c r="BJ27" s="490"/>
      <c r="BK27" s="490"/>
      <c r="BL27" s="490"/>
      <c r="BM27" s="491"/>
      <c r="BN27" s="486">
        <v>1</v>
      </c>
      <c r="BO27" s="487"/>
      <c r="BP27" s="487"/>
      <c r="BQ27" s="487"/>
      <c r="BR27" s="487"/>
      <c r="BS27" s="487"/>
      <c r="BT27" s="487"/>
      <c r="BU27" s="488"/>
      <c r="BV27" s="486">
        <v>1</v>
      </c>
      <c r="BW27" s="487"/>
      <c r="BX27" s="487"/>
      <c r="BY27" s="487"/>
      <c r="BZ27" s="487"/>
      <c r="CA27" s="487"/>
      <c r="CB27" s="487"/>
      <c r="CC27" s="488"/>
      <c r="CD27" s="193"/>
      <c r="CE27" s="484"/>
      <c r="CF27" s="484"/>
      <c r="CG27" s="484"/>
      <c r="CH27" s="484"/>
      <c r="CI27" s="484"/>
      <c r="CJ27" s="484"/>
      <c r="CK27" s="484"/>
      <c r="CL27" s="484"/>
      <c r="CM27" s="484"/>
      <c r="CN27" s="484"/>
      <c r="CO27" s="484"/>
      <c r="CP27" s="484"/>
      <c r="CQ27" s="484"/>
      <c r="CR27" s="484"/>
      <c r="CS27" s="485"/>
      <c r="CT27" s="449"/>
      <c r="CU27" s="450"/>
      <c r="CV27" s="450"/>
      <c r="CW27" s="450"/>
      <c r="CX27" s="450"/>
      <c r="CY27" s="450"/>
      <c r="CZ27" s="450"/>
      <c r="DA27" s="451"/>
      <c r="DB27" s="449"/>
      <c r="DC27" s="450"/>
      <c r="DD27" s="450"/>
      <c r="DE27" s="450"/>
      <c r="DF27" s="450"/>
      <c r="DG27" s="450"/>
      <c r="DH27" s="450"/>
      <c r="DI27" s="451"/>
    </row>
    <row r="28" spans="1:113" ht="18.75" customHeight="1" x14ac:dyDescent="0.15">
      <c r="A28" s="178"/>
      <c r="B28" s="431"/>
      <c r="C28" s="432"/>
      <c r="D28" s="433"/>
      <c r="E28" s="408" t="s">
        <v>183</v>
      </c>
      <c r="F28" s="409"/>
      <c r="G28" s="409"/>
      <c r="H28" s="409"/>
      <c r="I28" s="409"/>
      <c r="J28" s="409"/>
      <c r="K28" s="410"/>
      <c r="L28" s="405">
        <v>1</v>
      </c>
      <c r="M28" s="406"/>
      <c r="N28" s="406"/>
      <c r="O28" s="406"/>
      <c r="P28" s="407"/>
      <c r="Q28" s="405">
        <v>2000</v>
      </c>
      <c r="R28" s="406"/>
      <c r="S28" s="406"/>
      <c r="T28" s="406"/>
      <c r="U28" s="406"/>
      <c r="V28" s="407"/>
      <c r="W28" s="495"/>
      <c r="X28" s="432"/>
      <c r="Y28" s="433"/>
      <c r="Z28" s="408" t="s">
        <v>184</v>
      </c>
      <c r="AA28" s="409"/>
      <c r="AB28" s="409"/>
      <c r="AC28" s="409"/>
      <c r="AD28" s="409"/>
      <c r="AE28" s="409"/>
      <c r="AF28" s="409"/>
      <c r="AG28" s="410"/>
      <c r="AH28" s="405" t="s">
        <v>177</v>
      </c>
      <c r="AI28" s="406"/>
      <c r="AJ28" s="406"/>
      <c r="AK28" s="406"/>
      <c r="AL28" s="407"/>
      <c r="AM28" s="405" t="s">
        <v>185</v>
      </c>
      <c r="AN28" s="406"/>
      <c r="AO28" s="406"/>
      <c r="AP28" s="406"/>
      <c r="AQ28" s="406"/>
      <c r="AR28" s="407"/>
      <c r="AS28" s="405" t="s">
        <v>177</v>
      </c>
      <c r="AT28" s="406"/>
      <c r="AU28" s="406"/>
      <c r="AV28" s="406"/>
      <c r="AW28" s="406"/>
      <c r="AX28" s="465"/>
      <c r="AY28" s="469" t="s">
        <v>186</v>
      </c>
      <c r="AZ28" s="470"/>
      <c r="BA28" s="470"/>
      <c r="BB28" s="471"/>
      <c r="BC28" s="478" t="s">
        <v>47</v>
      </c>
      <c r="BD28" s="479"/>
      <c r="BE28" s="479"/>
      <c r="BF28" s="479"/>
      <c r="BG28" s="479"/>
      <c r="BH28" s="479"/>
      <c r="BI28" s="479"/>
      <c r="BJ28" s="479"/>
      <c r="BK28" s="479"/>
      <c r="BL28" s="479"/>
      <c r="BM28" s="480"/>
      <c r="BN28" s="481">
        <v>3500869</v>
      </c>
      <c r="BO28" s="482"/>
      <c r="BP28" s="482"/>
      <c r="BQ28" s="482"/>
      <c r="BR28" s="482"/>
      <c r="BS28" s="482"/>
      <c r="BT28" s="482"/>
      <c r="BU28" s="483"/>
      <c r="BV28" s="481">
        <v>3271598</v>
      </c>
      <c r="BW28" s="482"/>
      <c r="BX28" s="482"/>
      <c r="BY28" s="482"/>
      <c r="BZ28" s="482"/>
      <c r="CA28" s="482"/>
      <c r="CB28" s="482"/>
      <c r="CC28" s="483"/>
      <c r="CD28" s="191"/>
      <c r="CE28" s="484"/>
      <c r="CF28" s="484"/>
      <c r="CG28" s="484"/>
      <c r="CH28" s="484"/>
      <c r="CI28" s="484"/>
      <c r="CJ28" s="484"/>
      <c r="CK28" s="484"/>
      <c r="CL28" s="484"/>
      <c r="CM28" s="484"/>
      <c r="CN28" s="484"/>
      <c r="CO28" s="484"/>
      <c r="CP28" s="484"/>
      <c r="CQ28" s="484"/>
      <c r="CR28" s="484"/>
      <c r="CS28" s="485"/>
      <c r="CT28" s="449"/>
      <c r="CU28" s="450"/>
      <c r="CV28" s="450"/>
      <c r="CW28" s="450"/>
      <c r="CX28" s="450"/>
      <c r="CY28" s="450"/>
      <c r="CZ28" s="450"/>
      <c r="DA28" s="451"/>
      <c r="DB28" s="449"/>
      <c r="DC28" s="450"/>
      <c r="DD28" s="450"/>
      <c r="DE28" s="450"/>
      <c r="DF28" s="450"/>
      <c r="DG28" s="450"/>
      <c r="DH28" s="450"/>
      <c r="DI28" s="451"/>
    </row>
    <row r="29" spans="1:113" ht="18.75" customHeight="1" x14ac:dyDescent="0.15">
      <c r="A29" s="178"/>
      <c r="B29" s="431"/>
      <c r="C29" s="432"/>
      <c r="D29" s="433"/>
      <c r="E29" s="408" t="s">
        <v>187</v>
      </c>
      <c r="F29" s="409"/>
      <c r="G29" s="409"/>
      <c r="H29" s="409"/>
      <c r="I29" s="409"/>
      <c r="J29" s="409"/>
      <c r="K29" s="410"/>
      <c r="L29" s="405">
        <v>6</v>
      </c>
      <c r="M29" s="406"/>
      <c r="N29" s="406"/>
      <c r="O29" s="406"/>
      <c r="P29" s="407"/>
      <c r="Q29" s="405">
        <v>1800</v>
      </c>
      <c r="R29" s="406"/>
      <c r="S29" s="406"/>
      <c r="T29" s="406"/>
      <c r="U29" s="406"/>
      <c r="V29" s="407"/>
      <c r="W29" s="496"/>
      <c r="X29" s="497"/>
      <c r="Y29" s="498"/>
      <c r="Z29" s="408" t="s">
        <v>188</v>
      </c>
      <c r="AA29" s="409"/>
      <c r="AB29" s="409"/>
      <c r="AC29" s="409"/>
      <c r="AD29" s="409"/>
      <c r="AE29" s="409"/>
      <c r="AF29" s="409"/>
      <c r="AG29" s="410"/>
      <c r="AH29" s="405">
        <v>138</v>
      </c>
      <c r="AI29" s="406"/>
      <c r="AJ29" s="406"/>
      <c r="AK29" s="406"/>
      <c r="AL29" s="407"/>
      <c r="AM29" s="405">
        <v>383428</v>
      </c>
      <c r="AN29" s="406"/>
      <c r="AO29" s="406"/>
      <c r="AP29" s="406"/>
      <c r="AQ29" s="406"/>
      <c r="AR29" s="407"/>
      <c r="AS29" s="405">
        <v>2778</v>
      </c>
      <c r="AT29" s="406"/>
      <c r="AU29" s="406"/>
      <c r="AV29" s="406"/>
      <c r="AW29" s="406"/>
      <c r="AX29" s="465"/>
      <c r="AY29" s="472"/>
      <c r="AZ29" s="473"/>
      <c r="BA29" s="473"/>
      <c r="BB29" s="474"/>
      <c r="BC29" s="466" t="s">
        <v>189</v>
      </c>
      <c r="BD29" s="467"/>
      <c r="BE29" s="467"/>
      <c r="BF29" s="467"/>
      <c r="BG29" s="467"/>
      <c r="BH29" s="467"/>
      <c r="BI29" s="467"/>
      <c r="BJ29" s="467"/>
      <c r="BK29" s="467"/>
      <c r="BL29" s="467"/>
      <c r="BM29" s="468"/>
      <c r="BN29" s="452">
        <v>633918</v>
      </c>
      <c r="BO29" s="453"/>
      <c r="BP29" s="453"/>
      <c r="BQ29" s="453"/>
      <c r="BR29" s="453"/>
      <c r="BS29" s="453"/>
      <c r="BT29" s="453"/>
      <c r="BU29" s="454"/>
      <c r="BV29" s="452">
        <v>857372</v>
      </c>
      <c r="BW29" s="453"/>
      <c r="BX29" s="453"/>
      <c r="BY29" s="453"/>
      <c r="BZ29" s="453"/>
      <c r="CA29" s="453"/>
      <c r="CB29" s="453"/>
      <c r="CC29" s="454"/>
      <c r="CD29" s="193"/>
      <c r="CE29" s="484"/>
      <c r="CF29" s="484"/>
      <c r="CG29" s="484"/>
      <c r="CH29" s="484"/>
      <c r="CI29" s="484"/>
      <c r="CJ29" s="484"/>
      <c r="CK29" s="484"/>
      <c r="CL29" s="484"/>
      <c r="CM29" s="484"/>
      <c r="CN29" s="484"/>
      <c r="CO29" s="484"/>
      <c r="CP29" s="484"/>
      <c r="CQ29" s="484"/>
      <c r="CR29" s="484"/>
      <c r="CS29" s="485"/>
      <c r="CT29" s="449"/>
      <c r="CU29" s="450"/>
      <c r="CV29" s="450"/>
      <c r="CW29" s="450"/>
      <c r="CX29" s="450"/>
      <c r="CY29" s="450"/>
      <c r="CZ29" s="450"/>
      <c r="DA29" s="451"/>
      <c r="DB29" s="449"/>
      <c r="DC29" s="450"/>
      <c r="DD29" s="450"/>
      <c r="DE29" s="450"/>
      <c r="DF29" s="450"/>
      <c r="DG29" s="450"/>
      <c r="DH29" s="450"/>
      <c r="DI29" s="451"/>
    </row>
    <row r="30" spans="1:113" ht="18.75" customHeight="1" thickBot="1" x14ac:dyDescent="0.2">
      <c r="A30" s="178"/>
      <c r="B30" s="434"/>
      <c r="C30" s="435"/>
      <c r="D30" s="436"/>
      <c r="E30" s="413"/>
      <c r="F30" s="414"/>
      <c r="G30" s="414"/>
      <c r="H30" s="414"/>
      <c r="I30" s="414"/>
      <c r="J30" s="414"/>
      <c r="K30" s="415"/>
      <c r="L30" s="416"/>
      <c r="M30" s="417"/>
      <c r="N30" s="417"/>
      <c r="O30" s="417"/>
      <c r="P30" s="418"/>
      <c r="Q30" s="416"/>
      <c r="R30" s="417"/>
      <c r="S30" s="417"/>
      <c r="T30" s="417"/>
      <c r="U30" s="417"/>
      <c r="V30" s="418"/>
      <c r="W30" s="419" t="s">
        <v>190</v>
      </c>
      <c r="X30" s="420"/>
      <c r="Y30" s="420"/>
      <c r="Z30" s="420"/>
      <c r="AA30" s="420"/>
      <c r="AB30" s="420"/>
      <c r="AC30" s="420"/>
      <c r="AD30" s="420"/>
      <c r="AE30" s="420"/>
      <c r="AF30" s="420"/>
      <c r="AG30" s="421"/>
      <c r="AH30" s="422">
        <v>89.3</v>
      </c>
      <c r="AI30" s="423"/>
      <c r="AJ30" s="423"/>
      <c r="AK30" s="423"/>
      <c r="AL30" s="423"/>
      <c r="AM30" s="423"/>
      <c r="AN30" s="423"/>
      <c r="AO30" s="423"/>
      <c r="AP30" s="423"/>
      <c r="AQ30" s="423"/>
      <c r="AR30" s="423"/>
      <c r="AS30" s="423"/>
      <c r="AT30" s="423"/>
      <c r="AU30" s="423"/>
      <c r="AV30" s="423"/>
      <c r="AW30" s="423"/>
      <c r="AX30" s="424"/>
      <c r="AY30" s="475"/>
      <c r="AZ30" s="476"/>
      <c r="BA30" s="476"/>
      <c r="BB30" s="477"/>
      <c r="BC30" s="425" t="s">
        <v>49</v>
      </c>
      <c r="BD30" s="426"/>
      <c r="BE30" s="426"/>
      <c r="BF30" s="426"/>
      <c r="BG30" s="426"/>
      <c r="BH30" s="426"/>
      <c r="BI30" s="426"/>
      <c r="BJ30" s="426"/>
      <c r="BK30" s="426"/>
      <c r="BL30" s="426"/>
      <c r="BM30" s="427"/>
      <c r="BN30" s="486">
        <v>2795165</v>
      </c>
      <c r="BO30" s="487"/>
      <c r="BP30" s="487"/>
      <c r="BQ30" s="487"/>
      <c r="BR30" s="487"/>
      <c r="BS30" s="487"/>
      <c r="BT30" s="487"/>
      <c r="BU30" s="488"/>
      <c r="BV30" s="486">
        <v>2879042</v>
      </c>
      <c r="BW30" s="487"/>
      <c r="BX30" s="487"/>
      <c r="BY30" s="487"/>
      <c r="BZ30" s="487"/>
      <c r="CA30" s="487"/>
      <c r="CB30" s="487"/>
      <c r="CC30" s="48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1" t="s">
        <v>191</v>
      </c>
      <c r="D32" s="411"/>
      <c r="E32" s="411"/>
      <c r="F32" s="411"/>
      <c r="G32" s="411"/>
      <c r="H32" s="411"/>
      <c r="I32" s="411"/>
      <c r="J32" s="411"/>
      <c r="K32" s="411"/>
      <c r="L32" s="411"/>
      <c r="M32" s="411"/>
      <c r="N32" s="411"/>
      <c r="O32" s="411"/>
      <c r="P32" s="411"/>
      <c r="Q32" s="411"/>
      <c r="R32" s="411"/>
      <c r="S32" s="411"/>
      <c r="U32" s="412" t="s">
        <v>192</v>
      </c>
      <c r="V32" s="412"/>
      <c r="W32" s="412"/>
      <c r="X32" s="412"/>
      <c r="Y32" s="412"/>
      <c r="Z32" s="412"/>
      <c r="AA32" s="412"/>
      <c r="AB32" s="412"/>
      <c r="AC32" s="412"/>
      <c r="AD32" s="412"/>
      <c r="AE32" s="412"/>
      <c r="AF32" s="412"/>
      <c r="AG32" s="412"/>
      <c r="AH32" s="412"/>
      <c r="AI32" s="412"/>
      <c r="AJ32" s="412"/>
      <c r="AK32" s="412"/>
      <c r="AM32" s="412" t="s">
        <v>193</v>
      </c>
      <c r="AN32" s="412"/>
      <c r="AO32" s="412"/>
      <c r="AP32" s="412"/>
      <c r="AQ32" s="412"/>
      <c r="AR32" s="412"/>
      <c r="AS32" s="412"/>
      <c r="AT32" s="412"/>
      <c r="AU32" s="412"/>
      <c r="AV32" s="412"/>
      <c r="AW32" s="412"/>
      <c r="AX32" s="412"/>
      <c r="AY32" s="412"/>
      <c r="AZ32" s="412"/>
      <c r="BA32" s="412"/>
      <c r="BB32" s="412"/>
      <c r="BC32" s="412"/>
      <c r="BE32" s="412" t="s">
        <v>194</v>
      </c>
      <c r="BF32" s="412"/>
      <c r="BG32" s="412"/>
      <c r="BH32" s="412"/>
      <c r="BI32" s="412"/>
      <c r="BJ32" s="412"/>
      <c r="BK32" s="412"/>
      <c r="BL32" s="412"/>
      <c r="BM32" s="412"/>
      <c r="BN32" s="412"/>
      <c r="BO32" s="412"/>
      <c r="BP32" s="412"/>
      <c r="BQ32" s="412"/>
      <c r="BR32" s="412"/>
      <c r="BS32" s="412"/>
      <c r="BT32" s="412"/>
      <c r="BU32" s="412"/>
      <c r="BW32" s="412" t="s">
        <v>195</v>
      </c>
      <c r="BX32" s="412"/>
      <c r="BY32" s="412"/>
      <c r="BZ32" s="412"/>
      <c r="CA32" s="412"/>
      <c r="CB32" s="412"/>
      <c r="CC32" s="412"/>
      <c r="CD32" s="412"/>
      <c r="CE32" s="412"/>
      <c r="CF32" s="412"/>
      <c r="CG32" s="412"/>
      <c r="CH32" s="412"/>
      <c r="CI32" s="412"/>
      <c r="CJ32" s="412"/>
      <c r="CK32" s="412"/>
      <c r="CL32" s="412"/>
      <c r="CM32" s="412"/>
      <c r="CO32" s="412" t="s">
        <v>196</v>
      </c>
      <c r="CP32" s="412"/>
      <c r="CQ32" s="412"/>
      <c r="CR32" s="412"/>
      <c r="CS32" s="412"/>
      <c r="CT32" s="412"/>
      <c r="CU32" s="412"/>
      <c r="CV32" s="412"/>
      <c r="CW32" s="412"/>
      <c r="CX32" s="412"/>
      <c r="CY32" s="412"/>
      <c r="CZ32" s="412"/>
      <c r="DA32" s="412"/>
      <c r="DB32" s="412"/>
      <c r="DC32" s="412"/>
      <c r="DD32" s="412"/>
      <c r="DE32" s="412"/>
      <c r="DI32" s="201"/>
    </row>
    <row r="33" spans="1:113" ht="13.5" customHeight="1" x14ac:dyDescent="0.15">
      <c r="A33" s="178"/>
      <c r="B33" s="202"/>
      <c r="C33" s="404" t="s">
        <v>197</v>
      </c>
      <c r="D33" s="404"/>
      <c r="E33" s="403" t="s">
        <v>198</v>
      </c>
      <c r="F33" s="403"/>
      <c r="G33" s="403"/>
      <c r="H33" s="403"/>
      <c r="I33" s="403"/>
      <c r="J33" s="403"/>
      <c r="K33" s="403"/>
      <c r="L33" s="403"/>
      <c r="M33" s="403"/>
      <c r="N33" s="403"/>
      <c r="O33" s="403"/>
      <c r="P33" s="403"/>
      <c r="Q33" s="403"/>
      <c r="R33" s="403"/>
      <c r="S33" s="403"/>
      <c r="T33" s="203"/>
      <c r="U33" s="404" t="s">
        <v>197</v>
      </c>
      <c r="V33" s="404"/>
      <c r="W33" s="403" t="s">
        <v>198</v>
      </c>
      <c r="X33" s="403"/>
      <c r="Y33" s="403"/>
      <c r="Z33" s="403"/>
      <c r="AA33" s="403"/>
      <c r="AB33" s="403"/>
      <c r="AC33" s="403"/>
      <c r="AD33" s="403"/>
      <c r="AE33" s="403"/>
      <c r="AF33" s="403"/>
      <c r="AG33" s="403"/>
      <c r="AH33" s="403"/>
      <c r="AI33" s="403"/>
      <c r="AJ33" s="403"/>
      <c r="AK33" s="403"/>
      <c r="AL33" s="203"/>
      <c r="AM33" s="404" t="s">
        <v>199</v>
      </c>
      <c r="AN33" s="404"/>
      <c r="AO33" s="403" t="s">
        <v>198</v>
      </c>
      <c r="AP33" s="403"/>
      <c r="AQ33" s="403"/>
      <c r="AR33" s="403"/>
      <c r="AS33" s="403"/>
      <c r="AT33" s="403"/>
      <c r="AU33" s="403"/>
      <c r="AV33" s="403"/>
      <c r="AW33" s="403"/>
      <c r="AX33" s="403"/>
      <c r="AY33" s="403"/>
      <c r="AZ33" s="403"/>
      <c r="BA33" s="403"/>
      <c r="BB33" s="403"/>
      <c r="BC33" s="403"/>
      <c r="BD33" s="204"/>
      <c r="BE33" s="403" t="s">
        <v>200</v>
      </c>
      <c r="BF33" s="403"/>
      <c r="BG33" s="403" t="s">
        <v>201</v>
      </c>
      <c r="BH33" s="403"/>
      <c r="BI33" s="403"/>
      <c r="BJ33" s="403"/>
      <c r="BK33" s="403"/>
      <c r="BL33" s="403"/>
      <c r="BM33" s="403"/>
      <c r="BN33" s="403"/>
      <c r="BO33" s="403"/>
      <c r="BP33" s="403"/>
      <c r="BQ33" s="403"/>
      <c r="BR33" s="403"/>
      <c r="BS33" s="403"/>
      <c r="BT33" s="403"/>
      <c r="BU33" s="403"/>
      <c r="BV33" s="204"/>
      <c r="BW33" s="404" t="s">
        <v>200</v>
      </c>
      <c r="BX33" s="404"/>
      <c r="BY33" s="403" t="s">
        <v>202</v>
      </c>
      <c r="BZ33" s="403"/>
      <c r="CA33" s="403"/>
      <c r="CB33" s="403"/>
      <c r="CC33" s="403"/>
      <c r="CD33" s="403"/>
      <c r="CE33" s="403"/>
      <c r="CF33" s="403"/>
      <c r="CG33" s="403"/>
      <c r="CH33" s="403"/>
      <c r="CI33" s="403"/>
      <c r="CJ33" s="403"/>
      <c r="CK33" s="403"/>
      <c r="CL33" s="403"/>
      <c r="CM33" s="403"/>
      <c r="CN33" s="203"/>
      <c r="CO33" s="404" t="s">
        <v>197</v>
      </c>
      <c r="CP33" s="404"/>
      <c r="CQ33" s="403" t="s">
        <v>203</v>
      </c>
      <c r="CR33" s="403"/>
      <c r="CS33" s="403"/>
      <c r="CT33" s="403"/>
      <c r="CU33" s="403"/>
      <c r="CV33" s="403"/>
      <c r="CW33" s="403"/>
      <c r="CX33" s="403"/>
      <c r="CY33" s="403"/>
      <c r="CZ33" s="403"/>
      <c r="DA33" s="403"/>
      <c r="DB33" s="403"/>
      <c r="DC33" s="403"/>
      <c r="DD33" s="403"/>
      <c r="DE33" s="403"/>
      <c r="DF33" s="203"/>
      <c r="DG33" s="402" t="s">
        <v>204</v>
      </c>
      <c r="DH33" s="402"/>
      <c r="DI33" s="205"/>
    </row>
    <row r="34" spans="1:113" ht="32.25" customHeight="1" x14ac:dyDescent="0.15">
      <c r="A34" s="178"/>
      <c r="B34" s="202"/>
      <c r="C34" s="400">
        <f>IF(E34="","",1)</f>
        <v>1</v>
      </c>
      <c r="D34" s="400"/>
      <c r="E34" s="401" t="str">
        <f>IF('各会計、関係団体の財政状況及び健全化判断比率'!B7="","",'各会計、関係団体の財政状況及び健全化判断比率'!B7)</f>
        <v>一般会計</v>
      </c>
      <c r="F34" s="401"/>
      <c r="G34" s="401"/>
      <c r="H34" s="401"/>
      <c r="I34" s="401"/>
      <c r="J34" s="401"/>
      <c r="K34" s="401"/>
      <c r="L34" s="401"/>
      <c r="M34" s="401"/>
      <c r="N34" s="401"/>
      <c r="O34" s="401"/>
      <c r="P34" s="401"/>
      <c r="Q34" s="401"/>
      <c r="R34" s="401"/>
      <c r="S34" s="401"/>
      <c r="T34" s="178"/>
      <c r="U34" s="400">
        <f>IF(W34="","",MAX(C34:D43)+1)</f>
        <v>2</v>
      </c>
      <c r="V34" s="400"/>
      <c r="W34" s="401" t="str">
        <f>IF('各会計、関係団体の財政状況及び健全化判断比率'!B28="","",'各会計、関係団体の財政状況及び健全化判断比率'!B28)</f>
        <v>国民健康保険事業会計</v>
      </c>
      <c r="X34" s="401"/>
      <c r="Y34" s="401"/>
      <c r="Z34" s="401"/>
      <c r="AA34" s="401"/>
      <c r="AB34" s="401"/>
      <c r="AC34" s="401"/>
      <c r="AD34" s="401"/>
      <c r="AE34" s="401"/>
      <c r="AF34" s="401"/>
      <c r="AG34" s="401"/>
      <c r="AH34" s="401"/>
      <c r="AI34" s="401"/>
      <c r="AJ34" s="401"/>
      <c r="AK34" s="401"/>
      <c r="AL34" s="178"/>
      <c r="AM34" s="400">
        <f>IF(AO34="","",MAX(C34:D43,U34:V43)+1)</f>
        <v>5</v>
      </c>
      <c r="AN34" s="400"/>
      <c r="AO34" s="401" t="str">
        <f>IF('各会計、関係団体の財政状況及び健全化判断比率'!B31="","",'各会計、関係団体の財政状況及び健全化判断比率'!B31)</f>
        <v>水道事業会計</v>
      </c>
      <c r="AP34" s="401"/>
      <c r="AQ34" s="401"/>
      <c r="AR34" s="401"/>
      <c r="AS34" s="401"/>
      <c r="AT34" s="401"/>
      <c r="AU34" s="401"/>
      <c r="AV34" s="401"/>
      <c r="AW34" s="401"/>
      <c r="AX34" s="401"/>
      <c r="AY34" s="401"/>
      <c r="AZ34" s="401"/>
      <c r="BA34" s="401"/>
      <c r="BB34" s="401"/>
      <c r="BC34" s="401"/>
      <c r="BD34" s="178"/>
      <c r="BE34" s="400">
        <f>IF(BG34="","",MAX(C34:D43,U34:V43,AM34:AN43)+1)</f>
        <v>6</v>
      </c>
      <c r="BF34" s="400"/>
      <c r="BG34" s="401" t="str">
        <f>IF('各会計、関係団体の財政状況及び健全化判断比率'!B32="","",'各会計、関係団体の財政状況及び健全化判断比率'!B32)</f>
        <v>市場事業会計</v>
      </c>
      <c r="BH34" s="401"/>
      <c r="BI34" s="401"/>
      <c r="BJ34" s="401"/>
      <c r="BK34" s="401"/>
      <c r="BL34" s="401"/>
      <c r="BM34" s="401"/>
      <c r="BN34" s="401"/>
      <c r="BO34" s="401"/>
      <c r="BP34" s="401"/>
      <c r="BQ34" s="401"/>
      <c r="BR34" s="401"/>
      <c r="BS34" s="401"/>
      <c r="BT34" s="401"/>
      <c r="BU34" s="401"/>
      <c r="BV34" s="178"/>
      <c r="BW34" s="400">
        <f>IF(BY34="","",MAX(C34:D43,U34:V43,AM34:AN43,BE34:BF43)+1)</f>
        <v>8</v>
      </c>
      <c r="BX34" s="400"/>
      <c r="BY34" s="401" t="str">
        <f>IF('各会計、関係団体の財政状況及び健全化判断比率'!B68="","",'各会計、関係団体の財政状況及び健全化判断比率'!B68)</f>
        <v>空知教育センター組合</v>
      </c>
      <c r="BZ34" s="401"/>
      <c r="CA34" s="401"/>
      <c r="CB34" s="401"/>
      <c r="CC34" s="401"/>
      <c r="CD34" s="401"/>
      <c r="CE34" s="401"/>
      <c r="CF34" s="401"/>
      <c r="CG34" s="401"/>
      <c r="CH34" s="401"/>
      <c r="CI34" s="401"/>
      <c r="CJ34" s="401"/>
      <c r="CK34" s="401"/>
      <c r="CL34" s="401"/>
      <c r="CM34" s="401"/>
      <c r="CN34" s="178"/>
      <c r="CO34" s="400" t="str">
        <f>IF(CQ34="","",MAX(C34:D43,U34:V43,AM34:AN43,BE34:BF43,BW34:BX43)+1)</f>
        <v/>
      </c>
      <c r="CP34" s="400"/>
      <c r="CQ34" s="401" t="str">
        <f>IF('各会計、関係団体の財政状況及び健全化判断比率'!BS7="","",'各会計、関係団体の財政状況及び健全化判断比率'!BS7)</f>
        <v/>
      </c>
      <c r="CR34" s="401"/>
      <c r="CS34" s="401"/>
      <c r="CT34" s="401"/>
      <c r="CU34" s="401"/>
      <c r="CV34" s="401"/>
      <c r="CW34" s="401"/>
      <c r="CX34" s="401"/>
      <c r="CY34" s="401"/>
      <c r="CZ34" s="401"/>
      <c r="DA34" s="401"/>
      <c r="DB34" s="401"/>
      <c r="DC34" s="401"/>
      <c r="DD34" s="401"/>
      <c r="DE34" s="401"/>
      <c r="DG34" s="398" t="str">
        <f>IF('各会計、関係団体の財政状況及び健全化判断比率'!BR7="","",'各会計、関係団体の財政状況及び健全化判断比率'!BR7)</f>
        <v/>
      </c>
      <c r="DH34" s="398"/>
      <c r="DI34" s="205"/>
    </row>
    <row r="35" spans="1:113" ht="32.25" customHeight="1" x14ac:dyDescent="0.15">
      <c r="A35" s="178"/>
      <c r="B35" s="202"/>
      <c r="C35" s="400" t="str">
        <f>IF(E35="","",C34+1)</f>
        <v/>
      </c>
      <c r="D35" s="400"/>
      <c r="E35" s="401" t="str">
        <f>IF('各会計、関係団体の財政状況及び健全化判断比率'!B8="","",'各会計、関係団体の財政状況及び健全化判断比率'!B8)</f>
        <v/>
      </c>
      <c r="F35" s="401"/>
      <c r="G35" s="401"/>
      <c r="H35" s="401"/>
      <c r="I35" s="401"/>
      <c r="J35" s="401"/>
      <c r="K35" s="401"/>
      <c r="L35" s="401"/>
      <c r="M35" s="401"/>
      <c r="N35" s="401"/>
      <c r="O35" s="401"/>
      <c r="P35" s="401"/>
      <c r="Q35" s="401"/>
      <c r="R35" s="401"/>
      <c r="S35" s="401"/>
      <c r="T35" s="178"/>
      <c r="U35" s="400">
        <f>IF(W35="","",U34+1)</f>
        <v>3</v>
      </c>
      <c r="V35" s="400"/>
      <c r="W35" s="401" t="str">
        <f>IF('各会計、関係団体の財政状況及び健全化判断比率'!B29="","",'各会計、関係団体の財政状況及び健全化判断比率'!B29)</f>
        <v>介護保険事業会計</v>
      </c>
      <c r="X35" s="401"/>
      <c r="Y35" s="401"/>
      <c r="Z35" s="401"/>
      <c r="AA35" s="401"/>
      <c r="AB35" s="401"/>
      <c r="AC35" s="401"/>
      <c r="AD35" s="401"/>
      <c r="AE35" s="401"/>
      <c r="AF35" s="401"/>
      <c r="AG35" s="401"/>
      <c r="AH35" s="401"/>
      <c r="AI35" s="401"/>
      <c r="AJ35" s="401"/>
      <c r="AK35" s="401"/>
      <c r="AL35" s="178"/>
      <c r="AM35" s="400" t="str">
        <f t="shared" ref="AM35:AM43" si="0">IF(AO35="","",AM34+1)</f>
        <v/>
      </c>
      <c r="AN35" s="400"/>
      <c r="AO35" s="401"/>
      <c r="AP35" s="401"/>
      <c r="AQ35" s="401"/>
      <c r="AR35" s="401"/>
      <c r="AS35" s="401"/>
      <c r="AT35" s="401"/>
      <c r="AU35" s="401"/>
      <c r="AV35" s="401"/>
      <c r="AW35" s="401"/>
      <c r="AX35" s="401"/>
      <c r="AY35" s="401"/>
      <c r="AZ35" s="401"/>
      <c r="BA35" s="401"/>
      <c r="BB35" s="401"/>
      <c r="BC35" s="401"/>
      <c r="BD35" s="178"/>
      <c r="BE35" s="400">
        <f t="shared" ref="BE35:BE43" si="1">IF(BG35="","",BE34+1)</f>
        <v>7</v>
      </c>
      <c r="BF35" s="400"/>
      <c r="BG35" s="401" t="str">
        <f>IF('各会計、関係団体の財政状況及び健全化判断比率'!B33="","",'各会計、関係団体の財政状況及び健全化判断比率'!B33)</f>
        <v>公共下水道事業会計</v>
      </c>
      <c r="BH35" s="401"/>
      <c r="BI35" s="401"/>
      <c r="BJ35" s="401"/>
      <c r="BK35" s="401"/>
      <c r="BL35" s="401"/>
      <c r="BM35" s="401"/>
      <c r="BN35" s="401"/>
      <c r="BO35" s="401"/>
      <c r="BP35" s="401"/>
      <c r="BQ35" s="401"/>
      <c r="BR35" s="401"/>
      <c r="BS35" s="401"/>
      <c r="BT35" s="401"/>
      <c r="BU35" s="401"/>
      <c r="BV35" s="178"/>
      <c r="BW35" s="400">
        <f t="shared" ref="BW35:BW43" si="2">IF(BY35="","",BW34+1)</f>
        <v>9</v>
      </c>
      <c r="BX35" s="400"/>
      <c r="BY35" s="401" t="str">
        <f>IF('各会計、関係団体の財政状況及び健全化判断比率'!B69="","",'各会計、関係団体の財政状況及び健全化判断比率'!B69)</f>
        <v>南空知ふるさと市町村圏組合</v>
      </c>
      <c r="BZ35" s="401"/>
      <c r="CA35" s="401"/>
      <c r="CB35" s="401"/>
      <c r="CC35" s="401"/>
      <c r="CD35" s="401"/>
      <c r="CE35" s="401"/>
      <c r="CF35" s="401"/>
      <c r="CG35" s="401"/>
      <c r="CH35" s="401"/>
      <c r="CI35" s="401"/>
      <c r="CJ35" s="401"/>
      <c r="CK35" s="401"/>
      <c r="CL35" s="401"/>
      <c r="CM35" s="401"/>
      <c r="CN35" s="178"/>
      <c r="CO35" s="400" t="str">
        <f t="shared" ref="CO35:CO43" si="3">IF(CQ35="","",CO34+1)</f>
        <v/>
      </c>
      <c r="CP35" s="400"/>
      <c r="CQ35" s="401" t="str">
        <f>IF('各会計、関係団体の財政状況及び健全化判断比率'!BS8="","",'各会計、関係団体の財政状況及び健全化判断比率'!BS8)</f>
        <v/>
      </c>
      <c r="CR35" s="401"/>
      <c r="CS35" s="401"/>
      <c r="CT35" s="401"/>
      <c r="CU35" s="401"/>
      <c r="CV35" s="401"/>
      <c r="CW35" s="401"/>
      <c r="CX35" s="401"/>
      <c r="CY35" s="401"/>
      <c r="CZ35" s="401"/>
      <c r="DA35" s="401"/>
      <c r="DB35" s="401"/>
      <c r="DC35" s="401"/>
      <c r="DD35" s="401"/>
      <c r="DE35" s="401"/>
      <c r="DG35" s="398" t="str">
        <f>IF('各会計、関係団体の財政状況及び健全化判断比率'!BR8="","",'各会計、関係団体の財政状況及び健全化判断比率'!BR8)</f>
        <v/>
      </c>
      <c r="DH35" s="398"/>
      <c r="DI35" s="205"/>
    </row>
    <row r="36" spans="1:113" ht="32.25" customHeight="1" x14ac:dyDescent="0.15">
      <c r="A36" s="178"/>
      <c r="B36" s="202"/>
      <c r="C36" s="400" t="str">
        <f>IF(E36="","",C35+1)</f>
        <v/>
      </c>
      <c r="D36" s="400"/>
      <c r="E36" s="401" t="str">
        <f>IF('各会計、関係団体の財政状況及び健全化判断比率'!B9="","",'各会計、関係団体の財政状況及び健全化判断比率'!B9)</f>
        <v/>
      </c>
      <c r="F36" s="401"/>
      <c r="G36" s="401"/>
      <c r="H36" s="401"/>
      <c r="I36" s="401"/>
      <c r="J36" s="401"/>
      <c r="K36" s="401"/>
      <c r="L36" s="401"/>
      <c r="M36" s="401"/>
      <c r="N36" s="401"/>
      <c r="O36" s="401"/>
      <c r="P36" s="401"/>
      <c r="Q36" s="401"/>
      <c r="R36" s="401"/>
      <c r="S36" s="401"/>
      <c r="T36" s="178"/>
      <c r="U36" s="400">
        <f t="shared" ref="U36:U43" si="4">IF(W36="","",U35+1)</f>
        <v>4</v>
      </c>
      <c r="V36" s="400"/>
      <c r="W36" s="401" t="str">
        <f>IF('各会計、関係団体の財政状況及び健全化判断比率'!B30="","",'各会計、関係団体の財政状況及び健全化判断比率'!B30)</f>
        <v>後期高齢者医療事業会計</v>
      </c>
      <c r="X36" s="401"/>
      <c r="Y36" s="401"/>
      <c r="Z36" s="401"/>
      <c r="AA36" s="401"/>
      <c r="AB36" s="401"/>
      <c r="AC36" s="401"/>
      <c r="AD36" s="401"/>
      <c r="AE36" s="401"/>
      <c r="AF36" s="401"/>
      <c r="AG36" s="401"/>
      <c r="AH36" s="401"/>
      <c r="AI36" s="401"/>
      <c r="AJ36" s="401"/>
      <c r="AK36" s="401"/>
      <c r="AL36" s="178"/>
      <c r="AM36" s="400" t="str">
        <f t="shared" si="0"/>
        <v/>
      </c>
      <c r="AN36" s="400"/>
      <c r="AO36" s="401"/>
      <c r="AP36" s="401"/>
      <c r="AQ36" s="401"/>
      <c r="AR36" s="401"/>
      <c r="AS36" s="401"/>
      <c r="AT36" s="401"/>
      <c r="AU36" s="401"/>
      <c r="AV36" s="401"/>
      <c r="AW36" s="401"/>
      <c r="AX36" s="401"/>
      <c r="AY36" s="401"/>
      <c r="AZ36" s="401"/>
      <c r="BA36" s="401"/>
      <c r="BB36" s="401"/>
      <c r="BC36" s="401"/>
      <c r="BD36" s="178"/>
      <c r="BE36" s="400" t="str">
        <f t="shared" si="1"/>
        <v/>
      </c>
      <c r="BF36" s="400"/>
      <c r="BG36" s="401"/>
      <c r="BH36" s="401"/>
      <c r="BI36" s="401"/>
      <c r="BJ36" s="401"/>
      <c r="BK36" s="401"/>
      <c r="BL36" s="401"/>
      <c r="BM36" s="401"/>
      <c r="BN36" s="401"/>
      <c r="BO36" s="401"/>
      <c r="BP36" s="401"/>
      <c r="BQ36" s="401"/>
      <c r="BR36" s="401"/>
      <c r="BS36" s="401"/>
      <c r="BT36" s="401"/>
      <c r="BU36" s="401"/>
      <c r="BV36" s="178"/>
      <c r="BW36" s="400" t="str">
        <f t="shared" si="2"/>
        <v/>
      </c>
      <c r="BX36" s="400"/>
      <c r="BY36" s="401" t="str">
        <f>IF('各会計、関係団体の財政状況及び健全化判断比率'!B70="","",'各会計、関係団体の財政状況及び健全化判断比率'!B70)</f>
        <v/>
      </c>
      <c r="BZ36" s="401"/>
      <c r="CA36" s="401"/>
      <c r="CB36" s="401"/>
      <c r="CC36" s="401"/>
      <c r="CD36" s="401"/>
      <c r="CE36" s="401"/>
      <c r="CF36" s="401"/>
      <c r="CG36" s="401"/>
      <c r="CH36" s="401"/>
      <c r="CI36" s="401"/>
      <c r="CJ36" s="401"/>
      <c r="CK36" s="401"/>
      <c r="CL36" s="401"/>
      <c r="CM36" s="401"/>
      <c r="CN36" s="178"/>
      <c r="CO36" s="400" t="str">
        <f t="shared" si="3"/>
        <v/>
      </c>
      <c r="CP36" s="400"/>
      <c r="CQ36" s="401" t="str">
        <f>IF('各会計、関係団体の財政状況及び健全化判断比率'!BS9="","",'各会計、関係団体の財政状況及び健全化判断比率'!BS9)</f>
        <v/>
      </c>
      <c r="CR36" s="401"/>
      <c r="CS36" s="401"/>
      <c r="CT36" s="401"/>
      <c r="CU36" s="401"/>
      <c r="CV36" s="401"/>
      <c r="CW36" s="401"/>
      <c r="CX36" s="401"/>
      <c r="CY36" s="401"/>
      <c r="CZ36" s="401"/>
      <c r="DA36" s="401"/>
      <c r="DB36" s="401"/>
      <c r="DC36" s="401"/>
      <c r="DD36" s="401"/>
      <c r="DE36" s="401"/>
      <c r="DG36" s="398" t="str">
        <f>IF('各会計、関係団体の財政状況及び健全化判断比率'!BR9="","",'各会計、関係団体の財政状況及び健全化判断比率'!BR9)</f>
        <v/>
      </c>
      <c r="DH36" s="398"/>
      <c r="DI36" s="205"/>
    </row>
    <row r="37" spans="1:113" ht="32.25" customHeight="1" x14ac:dyDescent="0.15">
      <c r="A37" s="178"/>
      <c r="B37" s="202"/>
      <c r="C37" s="400" t="str">
        <f>IF(E37="","",C36+1)</f>
        <v/>
      </c>
      <c r="D37" s="400"/>
      <c r="E37" s="401" t="str">
        <f>IF('各会計、関係団体の財政状況及び健全化判断比率'!B10="","",'各会計、関係団体の財政状況及び健全化判断比率'!B10)</f>
        <v/>
      </c>
      <c r="F37" s="401"/>
      <c r="G37" s="401"/>
      <c r="H37" s="401"/>
      <c r="I37" s="401"/>
      <c r="J37" s="401"/>
      <c r="K37" s="401"/>
      <c r="L37" s="401"/>
      <c r="M37" s="401"/>
      <c r="N37" s="401"/>
      <c r="O37" s="401"/>
      <c r="P37" s="401"/>
      <c r="Q37" s="401"/>
      <c r="R37" s="401"/>
      <c r="S37" s="401"/>
      <c r="T37" s="178"/>
      <c r="U37" s="400" t="str">
        <f t="shared" si="4"/>
        <v/>
      </c>
      <c r="V37" s="400"/>
      <c r="W37" s="401"/>
      <c r="X37" s="401"/>
      <c r="Y37" s="401"/>
      <c r="Z37" s="401"/>
      <c r="AA37" s="401"/>
      <c r="AB37" s="401"/>
      <c r="AC37" s="401"/>
      <c r="AD37" s="401"/>
      <c r="AE37" s="401"/>
      <c r="AF37" s="401"/>
      <c r="AG37" s="401"/>
      <c r="AH37" s="401"/>
      <c r="AI37" s="401"/>
      <c r="AJ37" s="401"/>
      <c r="AK37" s="401"/>
      <c r="AL37" s="178"/>
      <c r="AM37" s="400" t="str">
        <f t="shared" si="0"/>
        <v/>
      </c>
      <c r="AN37" s="400"/>
      <c r="AO37" s="401"/>
      <c r="AP37" s="401"/>
      <c r="AQ37" s="401"/>
      <c r="AR37" s="401"/>
      <c r="AS37" s="401"/>
      <c r="AT37" s="401"/>
      <c r="AU37" s="401"/>
      <c r="AV37" s="401"/>
      <c r="AW37" s="401"/>
      <c r="AX37" s="401"/>
      <c r="AY37" s="401"/>
      <c r="AZ37" s="401"/>
      <c r="BA37" s="401"/>
      <c r="BB37" s="401"/>
      <c r="BC37" s="401"/>
      <c r="BD37" s="178"/>
      <c r="BE37" s="400" t="str">
        <f t="shared" si="1"/>
        <v/>
      </c>
      <c r="BF37" s="400"/>
      <c r="BG37" s="401"/>
      <c r="BH37" s="401"/>
      <c r="BI37" s="401"/>
      <c r="BJ37" s="401"/>
      <c r="BK37" s="401"/>
      <c r="BL37" s="401"/>
      <c r="BM37" s="401"/>
      <c r="BN37" s="401"/>
      <c r="BO37" s="401"/>
      <c r="BP37" s="401"/>
      <c r="BQ37" s="401"/>
      <c r="BR37" s="401"/>
      <c r="BS37" s="401"/>
      <c r="BT37" s="401"/>
      <c r="BU37" s="401"/>
      <c r="BV37" s="178"/>
      <c r="BW37" s="400" t="str">
        <f t="shared" si="2"/>
        <v/>
      </c>
      <c r="BX37" s="400"/>
      <c r="BY37" s="401" t="str">
        <f>IF('各会計、関係団体の財政状況及び健全化判断比率'!B71="","",'各会計、関係団体の財政状況及び健全化判断比率'!B71)</f>
        <v/>
      </c>
      <c r="BZ37" s="401"/>
      <c r="CA37" s="401"/>
      <c r="CB37" s="401"/>
      <c r="CC37" s="401"/>
      <c r="CD37" s="401"/>
      <c r="CE37" s="401"/>
      <c r="CF37" s="401"/>
      <c r="CG37" s="401"/>
      <c r="CH37" s="401"/>
      <c r="CI37" s="401"/>
      <c r="CJ37" s="401"/>
      <c r="CK37" s="401"/>
      <c r="CL37" s="401"/>
      <c r="CM37" s="401"/>
      <c r="CN37" s="178"/>
      <c r="CO37" s="400" t="str">
        <f t="shared" si="3"/>
        <v/>
      </c>
      <c r="CP37" s="400"/>
      <c r="CQ37" s="401" t="str">
        <f>IF('各会計、関係団体の財政状況及び健全化判断比率'!BS10="","",'各会計、関係団体の財政状況及び健全化判断比率'!BS10)</f>
        <v/>
      </c>
      <c r="CR37" s="401"/>
      <c r="CS37" s="401"/>
      <c r="CT37" s="401"/>
      <c r="CU37" s="401"/>
      <c r="CV37" s="401"/>
      <c r="CW37" s="401"/>
      <c r="CX37" s="401"/>
      <c r="CY37" s="401"/>
      <c r="CZ37" s="401"/>
      <c r="DA37" s="401"/>
      <c r="DB37" s="401"/>
      <c r="DC37" s="401"/>
      <c r="DD37" s="401"/>
      <c r="DE37" s="401"/>
      <c r="DG37" s="398" t="str">
        <f>IF('各会計、関係団体の財政状況及び健全化判断比率'!BR10="","",'各会計、関係団体の財政状況及び健全化判断比率'!BR10)</f>
        <v/>
      </c>
      <c r="DH37" s="398"/>
      <c r="DI37" s="205"/>
    </row>
    <row r="38" spans="1:113" ht="32.25" customHeight="1" x14ac:dyDescent="0.15">
      <c r="A38" s="178"/>
      <c r="B38" s="202"/>
      <c r="C38" s="400" t="str">
        <f t="shared" ref="C38:C43" si="5">IF(E38="","",C37+1)</f>
        <v/>
      </c>
      <c r="D38" s="400"/>
      <c r="E38" s="401" t="str">
        <f>IF('各会計、関係団体の財政状況及び健全化判断比率'!B11="","",'各会計、関係団体の財政状況及び健全化判断比率'!B11)</f>
        <v/>
      </c>
      <c r="F38" s="401"/>
      <c r="G38" s="401"/>
      <c r="H38" s="401"/>
      <c r="I38" s="401"/>
      <c r="J38" s="401"/>
      <c r="K38" s="401"/>
      <c r="L38" s="401"/>
      <c r="M38" s="401"/>
      <c r="N38" s="401"/>
      <c r="O38" s="401"/>
      <c r="P38" s="401"/>
      <c r="Q38" s="401"/>
      <c r="R38" s="401"/>
      <c r="S38" s="401"/>
      <c r="T38" s="178"/>
      <c r="U38" s="400" t="str">
        <f t="shared" si="4"/>
        <v/>
      </c>
      <c r="V38" s="400"/>
      <c r="W38" s="401"/>
      <c r="X38" s="401"/>
      <c r="Y38" s="401"/>
      <c r="Z38" s="401"/>
      <c r="AA38" s="401"/>
      <c r="AB38" s="401"/>
      <c r="AC38" s="401"/>
      <c r="AD38" s="401"/>
      <c r="AE38" s="401"/>
      <c r="AF38" s="401"/>
      <c r="AG38" s="401"/>
      <c r="AH38" s="401"/>
      <c r="AI38" s="401"/>
      <c r="AJ38" s="401"/>
      <c r="AK38" s="401"/>
      <c r="AL38" s="178"/>
      <c r="AM38" s="400" t="str">
        <f t="shared" si="0"/>
        <v/>
      </c>
      <c r="AN38" s="400"/>
      <c r="AO38" s="401"/>
      <c r="AP38" s="401"/>
      <c r="AQ38" s="401"/>
      <c r="AR38" s="401"/>
      <c r="AS38" s="401"/>
      <c r="AT38" s="401"/>
      <c r="AU38" s="401"/>
      <c r="AV38" s="401"/>
      <c r="AW38" s="401"/>
      <c r="AX38" s="401"/>
      <c r="AY38" s="401"/>
      <c r="AZ38" s="401"/>
      <c r="BA38" s="401"/>
      <c r="BB38" s="401"/>
      <c r="BC38" s="401"/>
      <c r="BD38" s="178"/>
      <c r="BE38" s="400" t="str">
        <f t="shared" si="1"/>
        <v/>
      </c>
      <c r="BF38" s="400"/>
      <c r="BG38" s="401"/>
      <c r="BH38" s="401"/>
      <c r="BI38" s="401"/>
      <c r="BJ38" s="401"/>
      <c r="BK38" s="401"/>
      <c r="BL38" s="401"/>
      <c r="BM38" s="401"/>
      <c r="BN38" s="401"/>
      <c r="BO38" s="401"/>
      <c r="BP38" s="401"/>
      <c r="BQ38" s="401"/>
      <c r="BR38" s="401"/>
      <c r="BS38" s="401"/>
      <c r="BT38" s="401"/>
      <c r="BU38" s="401"/>
      <c r="BV38" s="178"/>
      <c r="BW38" s="400" t="str">
        <f t="shared" si="2"/>
        <v/>
      </c>
      <c r="BX38" s="400"/>
      <c r="BY38" s="401" t="str">
        <f>IF('各会計、関係団体の財政状況及び健全化判断比率'!B72="","",'各会計、関係団体の財政状況及び健全化判断比率'!B72)</f>
        <v/>
      </c>
      <c r="BZ38" s="401"/>
      <c r="CA38" s="401"/>
      <c r="CB38" s="401"/>
      <c r="CC38" s="401"/>
      <c r="CD38" s="401"/>
      <c r="CE38" s="401"/>
      <c r="CF38" s="401"/>
      <c r="CG38" s="401"/>
      <c r="CH38" s="401"/>
      <c r="CI38" s="401"/>
      <c r="CJ38" s="401"/>
      <c r="CK38" s="401"/>
      <c r="CL38" s="401"/>
      <c r="CM38" s="401"/>
      <c r="CN38" s="178"/>
      <c r="CO38" s="400" t="str">
        <f t="shared" si="3"/>
        <v/>
      </c>
      <c r="CP38" s="400"/>
      <c r="CQ38" s="401" t="str">
        <f>IF('各会計、関係団体の財政状況及び健全化判断比率'!BS11="","",'各会計、関係団体の財政状況及び健全化判断比率'!BS11)</f>
        <v/>
      </c>
      <c r="CR38" s="401"/>
      <c r="CS38" s="401"/>
      <c r="CT38" s="401"/>
      <c r="CU38" s="401"/>
      <c r="CV38" s="401"/>
      <c r="CW38" s="401"/>
      <c r="CX38" s="401"/>
      <c r="CY38" s="401"/>
      <c r="CZ38" s="401"/>
      <c r="DA38" s="401"/>
      <c r="DB38" s="401"/>
      <c r="DC38" s="401"/>
      <c r="DD38" s="401"/>
      <c r="DE38" s="401"/>
      <c r="DG38" s="398" t="str">
        <f>IF('各会計、関係団体の財政状況及び健全化判断比率'!BR11="","",'各会計、関係団体の財政状況及び健全化判断比率'!BR11)</f>
        <v/>
      </c>
      <c r="DH38" s="398"/>
      <c r="DI38" s="205"/>
    </row>
    <row r="39" spans="1:113" ht="32.25" customHeight="1" x14ac:dyDescent="0.15">
      <c r="A39" s="178"/>
      <c r="B39" s="202"/>
      <c r="C39" s="400" t="str">
        <f t="shared" si="5"/>
        <v/>
      </c>
      <c r="D39" s="400"/>
      <c r="E39" s="401" t="str">
        <f>IF('各会計、関係団体の財政状況及び健全化判断比率'!B12="","",'各会計、関係団体の財政状況及び健全化判断比率'!B12)</f>
        <v/>
      </c>
      <c r="F39" s="401"/>
      <c r="G39" s="401"/>
      <c r="H39" s="401"/>
      <c r="I39" s="401"/>
      <c r="J39" s="401"/>
      <c r="K39" s="401"/>
      <c r="L39" s="401"/>
      <c r="M39" s="401"/>
      <c r="N39" s="401"/>
      <c r="O39" s="401"/>
      <c r="P39" s="401"/>
      <c r="Q39" s="401"/>
      <c r="R39" s="401"/>
      <c r="S39" s="401"/>
      <c r="T39" s="178"/>
      <c r="U39" s="400" t="str">
        <f t="shared" si="4"/>
        <v/>
      </c>
      <c r="V39" s="400"/>
      <c r="W39" s="401"/>
      <c r="X39" s="401"/>
      <c r="Y39" s="401"/>
      <c r="Z39" s="401"/>
      <c r="AA39" s="401"/>
      <c r="AB39" s="401"/>
      <c r="AC39" s="401"/>
      <c r="AD39" s="401"/>
      <c r="AE39" s="401"/>
      <c r="AF39" s="401"/>
      <c r="AG39" s="401"/>
      <c r="AH39" s="401"/>
      <c r="AI39" s="401"/>
      <c r="AJ39" s="401"/>
      <c r="AK39" s="401"/>
      <c r="AL39" s="178"/>
      <c r="AM39" s="400" t="str">
        <f t="shared" si="0"/>
        <v/>
      </c>
      <c r="AN39" s="400"/>
      <c r="AO39" s="401"/>
      <c r="AP39" s="401"/>
      <c r="AQ39" s="401"/>
      <c r="AR39" s="401"/>
      <c r="AS39" s="401"/>
      <c r="AT39" s="401"/>
      <c r="AU39" s="401"/>
      <c r="AV39" s="401"/>
      <c r="AW39" s="401"/>
      <c r="AX39" s="401"/>
      <c r="AY39" s="401"/>
      <c r="AZ39" s="401"/>
      <c r="BA39" s="401"/>
      <c r="BB39" s="401"/>
      <c r="BC39" s="401"/>
      <c r="BD39" s="178"/>
      <c r="BE39" s="400" t="str">
        <f t="shared" si="1"/>
        <v/>
      </c>
      <c r="BF39" s="400"/>
      <c r="BG39" s="401"/>
      <c r="BH39" s="401"/>
      <c r="BI39" s="401"/>
      <c r="BJ39" s="401"/>
      <c r="BK39" s="401"/>
      <c r="BL39" s="401"/>
      <c r="BM39" s="401"/>
      <c r="BN39" s="401"/>
      <c r="BO39" s="401"/>
      <c r="BP39" s="401"/>
      <c r="BQ39" s="401"/>
      <c r="BR39" s="401"/>
      <c r="BS39" s="401"/>
      <c r="BT39" s="401"/>
      <c r="BU39" s="401"/>
      <c r="BV39" s="178"/>
      <c r="BW39" s="400" t="str">
        <f t="shared" si="2"/>
        <v/>
      </c>
      <c r="BX39" s="400"/>
      <c r="BY39" s="401" t="str">
        <f>IF('各会計、関係団体の財政状況及び健全化判断比率'!B73="","",'各会計、関係団体の財政状況及び健全化判断比率'!B73)</f>
        <v/>
      </c>
      <c r="BZ39" s="401"/>
      <c r="CA39" s="401"/>
      <c r="CB39" s="401"/>
      <c r="CC39" s="401"/>
      <c r="CD39" s="401"/>
      <c r="CE39" s="401"/>
      <c r="CF39" s="401"/>
      <c r="CG39" s="401"/>
      <c r="CH39" s="401"/>
      <c r="CI39" s="401"/>
      <c r="CJ39" s="401"/>
      <c r="CK39" s="401"/>
      <c r="CL39" s="401"/>
      <c r="CM39" s="401"/>
      <c r="CN39" s="178"/>
      <c r="CO39" s="400" t="str">
        <f t="shared" si="3"/>
        <v/>
      </c>
      <c r="CP39" s="400"/>
      <c r="CQ39" s="401" t="str">
        <f>IF('各会計、関係団体の財政状況及び健全化判断比率'!BS12="","",'各会計、関係団体の財政状況及び健全化判断比率'!BS12)</f>
        <v/>
      </c>
      <c r="CR39" s="401"/>
      <c r="CS39" s="401"/>
      <c r="CT39" s="401"/>
      <c r="CU39" s="401"/>
      <c r="CV39" s="401"/>
      <c r="CW39" s="401"/>
      <c r="CX39" s="401"/>
      <c r="CY39" s="401"/>
      <c r="CZ39" s="401"/>
      <c r="DA39" s="401"/>
      <c r="DB39" s="401"/>
      <c r="DC39" s="401"/>
      <c r="DD39" s="401"/>
      <c r="DE39" s="401"/>
      <c r="DG39" s="398" t="str">
        <f>IF('各会計、関係団体の財政状況及び健全化判断比率'!BR12="","",'各会計、関係団体の財政状況及び健全化判断比率'!BR12)</f>
        <v/>
      </c>
      <c r="DH39" s="398"/>
      <c r="DI39" s="205"/>
    </row>
    <row r="40" spans="1:113" ht="32.25" customHeight="1" x14ac:dyDescent="0.15">
      <c r="A40" s="178"/>
      <c r="B40" s="202"/>
      <c r="C40" s="400" t="str">
        <f t="shared" si="5"/>
        <v/>
      </c>
      <c r="D40" s="400"/>
      <c r="E40" s="401" t="str">
        <f>IF('各会計、関係団体の財政状況及び健全化判断比率'!B13="","",'各会計、関係団体の財政状況及び健全化判断比率'!B13)</f>
        <v/>
      </c>
      <c r="F40" s="401"/>
      <c r="G40" s="401"/>
      <c r="H40" s="401"/>
      <c r="I40" s="401"/>
      <c r="J40" s="401"/>
      <c r="K40" s="401"/>
      <c r="L40" s="401"/>
      <c r="M40" s="401"/>
      <c r="N40" s="401"/>
      <c r="O40" s="401"/>
      <c r="P40" s="401"/>
      <c r="Q40" s="401"/>
      <c r="R40" s="401"/>
      <c r="S40" s="401"/>
      <c r="T40" s="178"/>
      <c r="U40" s="400" t="str">
        <f t="shared" si="4"/>
        <v/>
      </c>
      <c r="V40" s="400"/>
      <c r="W40" s="401"/>
      <c r="X40" s="401"/>
      <c r="Y40" s="401"/>
      <c r="Z40" s="401"/>
      <c r="AA40" s="401"/>
      <c r="AB40" s="401"/>
      <c r="AC40" s="401"/>
      <c r="AD40" s="401"/>
      <c r="AE40" s="401"/>
      <c r="AF40" s="401"/>
      <c r="AG40" s="401"/>
      <c r="AH40" s="401"/>
      <c r="AI40" s="401"/>
      <c r="AJ40" s="401"/>
      <c r="AK40" s="401"/>
      <c r="AL40" s="178"/>
      <c r="AM40" s="400" t="str">
        <f t="shared" si="0"/>
        <v/>
      </c>
      <c r="AN40" s="400"/>
      <c r="AO40" s="401"/>
      <c r="AP40" s="401"/>
      <c r="AQ40" s="401"/>
      <c r="AR40" s="401"/>
      <c r="AS40" s="401"/>
      <c r="AT40" s="401"/>
      <c r="AU40" s="401"/>
      <c r="AV40" s="401"/>
      <c r="AW40" s="401"/>
      <c r="AX40" s="401"/>
      <c r="AY40" s="401"/>
      <c r="AZ40" s="401"/>
      <c r="BA40" s="401"/>
      <c r="BB40" s="401"/>
      <c r="BC40" s="401"/>
      <c r="BD40" s="178"/>
      <c r="BE40" s="400" t="str">
        <f t="shared" si="1"/>
        <v/>
      </c>
      <c r="BF40" s="400"/>
      <c r="BG40" s="401"/>
      <c r="BH40" s="401"/>
      <c r="BI40" s="401"/>
      <c r="BJ40" s="401"/>
      <c r="BK40" s="401"/>
      <c r="BL40" s="401"/>
      <c r="BM40" s="401"/>
      <c r="BN40" s="401"/>
      <c r="BO40" s="401"/>
      <c r="BP40" s="401"/>
      <c r="BQ40" s="401"/>
      <c r="BR40" s="401"/>
      <c r="BS40" s="401"/>
      <c r="BT40" s="401"/>
      <c r="BU40" s="401"/>
      <c r="BV40" s="178"/>
      <c r="BW40" s="400" t="str">
        <f t="shared" si="2"/>
        <v/>
      </c>
      <c r="BX40" s="400"/>
      <c r="BY40" s="401" t="str">
        <f>IF('各会計、関係団体の財政状況及び健全化判断比率'!B74="","",'各会計、関係団体の財政状況及び健全化判断比率'!B74)</f>
        <v/>
      </c>
      <c r="BZ40" s="401"/>
      <c r="CA40" s="401"/>
      <c r="CB40" s="401"/>
      <c r="CC40" s="401"/>
      <c r="CD40" s="401"/>
      <c r="CE40" s="401"/>
      <c r="CF40" s="401"/>
      <c r="CG40" s="401"/>
      <c r="CH40" s="401"/>
      <c r="CI40" s="401"/>
      <c r="CJ40" s="401"/>
      <c r="CK40" s="401"/>
      <c r="CL40" s="401"/>
      <c r="CM40" s="401"/>
      <c r="CN40" s="178"/>
      <c r="CO40" s="400" t="str">
        <f t="shared" si="3"/>
        <v/>
      </c>
      <c r="CP40" s="400"/>
      <c r="CQ40" s="401" t="str">
        <f>IF('各会計、関係団体の財政状況及び健全化判断比率'!BS13="","",'各会計、関係団体の財政状況及び健全化判断比率'!BS13)</f>
        <v/>
      </c>
      <c r="CR40" s="401"/>
      <c r="CS40" s="401"/>
      <c r="CT40" s="401"/>
      <c r="CU40" s="401"/>
      <c r="CV40" s="401"/>
      <c r="CW40" s="401"/>
      <c r="CX40" s="401"/>
      <c r="CY40" s="401"/>
      <c r="CZ40" s="401"/>
      <c r="DA40" s="401"/>
      <c r="DB40" s="401"/>
      <c r="DC40" s="401"/>
      <c r="DD40" s="401"/>
      <c r="DE40" s="401"/>
      <c r="DG40" s="398" t="str">
        <f>IF('各会計、関係団体の財政状況及び健全化判断比率'!BR13="","",'各会計、関係団体の財政状況及び健全化判断比率'!BR13)</f>
        <v/>
      </c>
      <c r="DH40" s="398"/>
      <c r="DI40" s="205"/>
    </row>
    <row r="41" spans="1:113" ht="32.25" customHeight="1" x14ac:dyDescent="0.15">
      <c r="A41" s="178"/>
      <c r="B41" s="202"/>
      <c r="C41" s="400" t="str">
        <f t="shared" si="5"/>
        <v/>
      </c>
      <c r="D41" s="400"/>
      <c r="E41" s="401" t="str">
        <f>IF('各会計、関係団体の財政状況及び健全化判断比率'!B14="","",'各会計、関係団体の財政状況及び健全化判断比率'!B14)</f>
        <v/>
      </c>
      <c r="F41" s="401"/>
      <c r="G41" s="401"/>
      <c r="H41" s="401"/>
      <c r="I41" s="401"/>
      <c r="J41" s="401"/>
      <c r="K41" s="401"/>
      <c r="L41" s="401"/>
      <c r="M41" s="401"/>
      <c r="N41" s="401"/>
      <c r="O41" s="401"/>
      <c r="P41" s="401"/>
      <c r="Q41" s="401"/>
      <c r="R41" s="401"/>
      <c r="S41" s="401"/>
      <c r="T41" s="178"/>
      <c r="U41" s="400" t="str">
        <f t="shared" si="4"/>
        <v/>
      </c>
      <c r="V41" s="400"/>
      <c r="W41" s="401"/>
      <c r="X41" s="401"/>
      <c r="Y41" s="401"/>
      <c r="Z41" s="401"/>
      <c r="AA41" s="401"/>
      <c r="AB41" s="401"/>
      <c r="AC41" s="401"/>
      <c r="AD41" s="401"/>
      <c r="AE41" s="401"/>
      <c r="AF41" s="401"/>
      <c r="AG41" s="401"/>
      <c r="AH41" s="401"/>
      <c r="AI41" s="401"/>
      <c r="AJ41" s="401"/>
      <c r="AK41" s="401"/>
      <c r="AL41" s="178"/>
      <c r="AM41" s="400" t="str">
        <f t="shared" si="0"/>
        <v/>
      </c>
      <c r="AN41" s="400"/>
      <c r="AO41" s="401"/>
      <c r="AP41" s="401"/>
      <c r="AQ41" s="401"/>
      <c r="AR41" s="401"/>
      <c r="AS41" s="401"/>
      <c r="AT41" s="401"/>
      <c r="AU41" s="401"/>
      <c r="AV41" s="401"/>
      <c r="AW41" s="401"/>
      <c r="AX41" s="401"/>
      <c r="AY41" s="401"/>
      <c r="AZ41" s="401"/>
      <c r="BA41" s="401"/>
      <c r="BB41" s="401"/>
      <c r="BC41" s="401"/>
      <c r="BD41" s="178"/>
      <c r="BE41" s="400" t="str">
        <f t="shared" si="1"/>
        <v/>
      </c>
      <c r="BF41" s="400"/>
      <c r="BG41" s="401"/>
      <c r="BH41" s="401"/>
      <c r="BI41" s="401"/>
      <c r="BJ41" s="401"/>
      <c r="BK41" s="401"/>
      <c r="BL41" s="401"/>
      <c r="BM41" s="401"/>
      <c r="BN41" s="401"/>
      <c r="BO41" s="401"/>
      <c r="BP41" s="401"/>
      <c r="BQ41" s="401"/>
      <c r="BR41" s="401"/>
      <c r="BS41" s="401"/>
      <c r="BT41" s="401"/>
      <c r="BU41" s="401"/>
      <c r="BV41" s="178"/>
      <c r="BW41" s="400" t="str">
        <f t="shared" si="2"/>
        <v/>
      </c>
      <c r="BX41" s="400"/>
      <c r="BY41" s="401" t="str">
        <f>IF('各会計、関係団体の財政状況及び健全化判断比率'!B75="","",'各会計、関係団体の財政状況及び健全化判断比率'!B75)</f>
        <v/>
      </c>
      <c r="BZ41" s="401"/>
      <c r="CA41" s="401"/>
      <c r="CB41" s="401"/>
      <c r="CC41" s="401"/>
      <c r="CD41" s="401"/>
      <c r="CE41" s="401"/>
      <c r="CF41" s="401"/>
      <c r="CG41" s="401"/>
      <c r="CH41" s="401"/>
      <c r="CI41" s="401"/>
      <c r="CJ41" s="401"/>
      <c r="CK41" s="401"/>
      <c r="CL41" s="401"/>
      <c r="CM41" s="401"/>
      <c r="CN41" s="178"/>
      <c r="CO41" s="400" t="str">
        <f t="shared" si="3"/>
        <v/>
      </c>
      <c r="CP41" s="400"/>
      <c r="CQ41" s="401" t="str">
        <f>IF('各会計、関係団体の財政状況及び健全化判断比率'!BS14="","",'各会計、関係団体の財政状況及び健全化判断比率'!BS14)</f>
        <v/>
      </c>
      <c r="CR41" s="401"/>
      <c r="CS41" s="401"/>
      <c r="CT41" s="401"/>
      <c r="CU41" s="401"/>
      <c r="CV41" s="401"/>
      <c r="CW41" s="401"/>
      <c r="CX41" s="401"/>
      <c r="CY41" s="401"/>
      <c r="CZ41" s="401"/>
      <c r="DA41" s="401"/>
      <c r="DB41" s="401"/>
      <c r="DC41" s="401"/>
      <c r="DD41" s="401"/>
      <c r="DE41" s="401"/>
      <c r="DG41" s="398" t="str">
        <f>IF('各会計、関係団体の財政状況及び健全化判断比率'!BR14="","",'各会計、関係団体の財政状況及び健全化判断比率'!BR14)</f>
        <v/>
      </c>
      <c r="DH41" s="398"/>
      <c r="DI41" s="205"/>
    </row>
    <row r="42" spans="1:113" ht="32.25" customHeight="1" x14ac:dyDescent="0.15">
      <c r="B42" s="202"/>
      <c r="C42" s="400" t="str">
        <f t="shared" si="5"/>
        <v/>
      </c>
      <c r="D42" s="400"/>
      <c r="E42" s="401" t="str">
        <f>IF('各会計、関係団体の財政状況及び健全化判断比率'!B15="","",'各会計、関係団体の財政状況及び健全化判断比率'!B15)</f>
        <v/>
      </c>
      <c r="F42" s="401"/>
      <c r="G42" s="401"/>
      <c r="H42" s="401"/>
      <c r="I42" s="401"/>
      <c r="J42" s="401"/>
      <c r="K42" s="401"/>
      <c r="L42" s="401"/>
      <c r="M42" s="401"/>
      <c r="N42" s="401"/>
      <c r="O42" s="401"/>
      <c r="P42" s="401"/>
      <c r="Q42" s="401"/>
      <c r="R42" s="401"/>
      <c r="S42" s="401"/>
      <c r="T42" s="178"/>
      <c r="U42" s="400" t="str">
        <f t="shared" si="4"/>
        <v/>
      </c>
      <c r="V42" s="400"/>
      <c r="W42" s="401"/>
      <c r="X42" s="401"/>
      <c r="Y42" s="401"/>
      <c r="Z42" s="401"/>
      <c r="AA42" s="401"/>
      <c r="AB42" s="401"/>
      <c r="AC42" s="401"/>
      <c r="AD42" s="401"/>
      <c r="AE42" s="401"/>
      <c r="AF42" s="401"/>
      <c r="AG42" s="401"/>
      <c r="AH42" s="401"/>
      <c r="AI42" s="401"/>
      <c r="AJ42" s="401"/>
      <c r="AK42" s="401"/>
      <c r="AL42" s="178"/>
      <c r="AM42" s="400" t="str">
        <f t="shared" si="0"/>
        <v/>
      </c>
      <c r="AN42" s="400"/>
      <c r="AO42" s="401"/>
      <c r="AP42" s="401"/>
      <c r="AQ42" s="401"/>
      <c r="AR42" s="401"/>
      <c r="AS42" s="401"/>
      <c r="AT42" s="401"/>
      <c r="AU42" s="401"/>
      <c r="AV42" s="401"/>
      <c r="AW42" s="401"/>
      <c r="AX42" s="401"/>
      <c r="AY42" s="401"/>
      <c r="AZ42" s="401"/>
      <c r="BA42" s="401"/>
      <c r="BB42" s="401"/>
      <c r="BC42" s="401"/>
      <c r="BD42" s="178"/>
      <c r="BE42" s="400" t="str">
        <f t="shared" si="1"/>
        <v/>
      </c>
      <c r="BF42" s="400"/>
      <c r="BG42" s="401"/>
      <c r="BH42" s="401"/>
      <c r="BI42" s="401"/>
      <c r="BJ42" s="401"/>
      <c r="BK42" s="401"/>
      <c r="BL42" s="401"/>
      <c r="BM42" s="401"/>
      <c r="BN42" s="401"/>
      <c r="BO42" s="401"/>
      <c r="BP42" s="401"/>
      <c r="BQ42" s="401"/>
      <c r="BR42" s="401"/>
      <c r="BS42" s="401"/>
      <c r="BT42" s="401"/>
      <c r="BU42" s="401"/>
      <c r="BV42" s="178"/>
      <c r="BW42" s="400" t="str">
        <f t="shared" si="2"/>
        <v/>
      </c>
      <c r="BX42" s="400"/>
      <c r="BY42" s="401" t="str">
        <f>IF('各会計、関係団体の財政状況及び健全化判断比率'!B76="","",'各会計、関係団体の財政状況及び健全化判断比率'!B76)</f>
        <v/>
      </c>
      <c r="BZ42" s="401"/>
      <c r="CA42" s="401"/>
      <c r="CB42" s="401"/>
      <c r="CC42" s="401"/>
      <c r="CD42" s="401"/>
      <c r="CE42" s="401"/>
      <c r="CF42" s="401"/>
      <c r="CG42" s="401"/>
      <c r="CH42" s="401"/>
      <c r="CI42" s="401"/>
      <c r="CJ42" s="401"/>
      <c r="CK42" s="401"/>
      <c r="CL42" s="401"/>
      <c r="CM42" s="401"/>
      <c r="CN42" s="178"/>
      <c r="CO42" s="400" t="str">
        <f t="shared" si="3"/>
        <v/>
      </c>
      <c r="CP42" s="400"/>
      <c r="CQ42" s="401" t="str">
        <f>IF('各会計、関係団体の財政状況及び健全化判断比率'!BS15="","",'各会計、関係団体の財政状況及び健全化判断比率'!BS15)</f>
        <v/>
      </c>
      <c r="CR42" s="401"/>
      <c r="CS42" s="401"/>
      <c r="CT42" s="401"/>
      <c r="CU42" s="401"/>
      <c r="CV42" s="401"/>
      <c r="CW42" s="401"/>
      <c r="CX42" s="401"/>
      <c r="CY42" s="401"/>
      <c r="CZ42" s="401"/>
      <c r="DA42" s="401"/>
      <c r="DB42" s="401"/>
      <c r="DC42" s="401"/>
      <c r="DD42" s="401"/>
      <c r="DE42" s="401"/>
      <c r="DG42" s="398" t="str">
        <f>IF('各会計、関係団体の財政状況及び健全化判断比率'!BR15="","",'各会計、関係団体の財政状況及び健全化判断比率'!BR15)</f>
        <v/>
      </c>
      <c r="DH42" s="398"/>
      <c r="DI42" s="205"/>
    </row>
    <row r="43" spans="1:113" ht="32.25" customHeight="1" x14ac:dyDescent="0.15">
      <c r="B43" s="202"/>
      <c r="C43" s="400" t="str">
        <f t="shared" si="5"/>
        <v/>
      </c>
      <c r="D43" s="400"/>
      <c r="E43" s="401" t="str">
        <f>IF('各会計、関係団体の財政状況及び健全化判断比率'!B16="","",'各会計、関係団体の財政状況及び健全化判断比率'!B16)</f>
        <v/>
      </c>
      <c r="F43" s="401"/>
      <c r="G43" s="401"/>
      <c r="H43" s="401"/>
      <c r="I43" s="401"/>
      <c r="J43" s="401"/>
      <c r="K43" s="401"/>
      <c r="L43" s="401"/>
      <c r="M43" s="401"/>
      <c r="N43" s="401"/>
      <c r="O43" s="401"/>
      <c r="P43" s="401"/>
      <c r="Q43" s="401"/>
      <c r="R43" s="401"/>
      <c r="S43" s="401"/>
      <c r="T43" s="178"/>
      <c r="U43" s="400" t="str">
        <f t="shared" si="4"/>
        <v/>
      </c>
      <c r="V43" s="400"/>
      <c r="W43" s="401"/>
      <c r="X43" s="401"/>
      <c r="Y43" s="401"/>
      <c r="Z43" s="401"/>
      <c r="AA43" s="401"/>
      <c r="AB43" s="401"/>
      <c r="AC43" s="401"/>
      <c r="AD43" s="401"/>
      <c r="AE43" s="401"/>
      <c r="AF43" s="401"/>
      <c r="AG43" s="401"/>
      <c r="AH43" s="401"/>
      <c r="AI43" s="401"/>
      <c r="AJ43" s="401"/>
      <c r="AK43" s="401"/>
      <c r="AL43" s="178"/>
      <c r="AM43" s="400" t="str">
        <f t="shared" si="0"/>
        <v/>
      </c>
      <c r="AN43" s="400"/>
      <c r="AO43" s="401"/>
      <c r="AP43" s="401"/>
      <c r="AQ43" s="401"/>
      <c r="AR43" s="401"/>
      <c r="AS43" s="401"/>
      <c r="AT43" s="401"/>
      <c r="AU43" s="401"/>
      <c r="AV43" s="401"/>
      <c r="AW43" s="401"/>
      <c r="AX43" s="401"/>
      <c r="AY43" s="401"/>
      <c r="AZ43" s="401"/>
      <c r="BA43" s="401"/>
      <c r="BB43" s="401"/>
      <c r="BC43" s="401"/>
      <c r="BD43" s="178"/>
      <c r="BE43" s="400" t="str">
        <f t="shared" si="1"/>
        <v/>
      </c>
      <c r="BF43" s="400"/>
      <c r="BG43" s="401"/>
      <c r="BH43" s="401"/>
      <c r="BI43" s="401"/>
      <c r="BJ43" s="401"/>
      <c r="BK43" s="401"/>
      <c r="BL43" s="401"/>
      <c r="BM43" s="401"/>
      <c r="BN43" s="401"/>
      <c r="BO43" s="401"/>
      <c r="BP43" s="401"/>
      <c r="BQ43" s="401"/>
      <c r="BR43" s="401"/>
      <c r="BS43" s="401"/>
      <c r="BT43" s="401"/>
      <c r="BU43" s="401"/>
      <c r="BV43" s="178"/>
      <c r="BW43" s="400" t="str">
        <f t="shared" si="2"/>
        <v/>
      </c>
      <c r="BX43" s="400"/>
      <c r="BY43" s="401" t="str">
        <f>IF('各会計、関係団体の財政状況及び健全化判断比率'!B77="","",'各会計、関係団体の財政状況及び健全化判断比率'!B77)</f>
        <v/>
      </c>
      <c r="BZ43" s="401"/>
      <c r="CA43" s="401"/>
      <c r="CB43" s="401"/>
      <c r="CC43" s="401"/>
      <c r="CD43" s="401"/>
      <c r="CE43" s="401"/>
      <c r="CF43" s="401"/>
      <c r="CG43" s="401"/>
      <c r="CH43" s="401"/>
      <c r="CI43" s="401"/>
      <c r="CJ43" s="401"/>
      <c r="CK43" s="401"/>
      <c r="CL43" s="401"/>
      <c r="CM43" s="401"/>
      <c r="CN43" s="178"/>
      <c r="CO43" s="400" t="str">
        <f t="shared" si="3"/>
        <v/>
      </c>
      <c r="CP43" s="400"/>
      <c r="CQ43" s="401" t="str">
        <f>IF('各会計、関係団体の財政状況及び健全化判断比率'!BS16="","",'各会計、関係団体の財政状況及び健全化判断比率'!BS16)</f>
        <v/>
      </c>
      <c r="CR43" s="401"/>
      <c r="CS43" s="401"/>
      <c r="CT43" s="401"/>
      <c r="CU43" s="401"/>
      <c r="CV43" s="401"/>
      <c r="CW43" s="401"/>
      <c r="CX43" s="401"/>
      <c r="CY43" s="401"/>
      <c r="CZ43" s="401"/>
      <c r="DA43" s="401"/>
      <c r="DB43" s="401"/>
      <c r="DC43" s="401"/>
      <c r="DD43" s="401"/>
      <c r="DE43" s="401"/>
      <c r="DG43" s="398" t="str">
        <f>IF('各会計、関係団体の財政状況及び健全化判断比率'!BR16="","",'各会計、関係団体の財政状況及び健全化判断比率'!BR16)</f>
        <v/>
      </c>
      <c r="DH43" s="39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397" t="s">
        <v>206</v>
      </c>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c r="AP46" s="397"/>
      <c r="AQ46" s="397"/>
      <c r="AR46" s="397"/>
      <c r="AS46" s="397"/>
      <c r="AT46" s="397"/>
      <c r="AU46" s="397"/>
      <c r="AV46" s="397"/>
      <c r="AW46" s="397"/>
      <c r="AX46" s="397"/>
      <c r="AY46" s="397"/>
      <c r="AZ46" s="397"/>
      <c r="BA46" s="397"/>
      <c r="BB46" s="397"/>
      <c r="BC46" s="397"/>
      <c r="BD46" s="397"/>
      <c r="BE46" s="397"/>
      <c r="BF46" s="397"/>
      <c r="BG46" s="397"/>
      <c r="BH46" s="397"/>
      <c r="BI46" s="397"/>
      <c r="BJ46" s="397"/>
      <c r="BK46" s="397"/>
      <c r="BL46" s="397"/>
      <c r="BM46" s="397"/>
      <c r="BN46" s="397"/>
      <c r="BO46" s="397"/>
      <c r="BP46" s="397"/>
      <c r="BQ46" s="397"/>
      <c r="BR46" s="397"/>
      <c r="BS46" s="397"/>
      <c r="BT46" s="397"/>
      <c r="BU46" s="397"/>
      <c r="BV46" s="397"/>
      <c r="BW46" s="397"/>
      <c r="BX46" s="397"/>
      <c r="BY46" s="397"/>
      <c r="BZ46" s="397"/>
      <c r="CA46" s="397"/>
      <c r="CB46" s="397"/>
      <c r="CC46" s="397"/>
      <c r="CD46" s="397"/>
      <c r="CE46" s="397"/>
      <c r="CF46" s="397"/>
      <c r="CG46" s="397"/>
      <c r="CH46" s="397"/>
      <c r="CI46" s="397"/>
      <c r="CJ46" s="397"/>
      <c r="CK46" s="397"/>
      <c r="CL46" s="397"/>
      <c r="CM46" s="397"/>
      <c r="CN46" s="397"/>
      <c r="CO46" s="397"/>
      <c r="CP46" s="397"/>
      <c r="CQ46" s="397"/>
      <c r="CR46" s="397"/>
      <c r="CS46" s="397"/>
      <c r="CT46" s="397"/>
      <c r="CU46" s="397"/>
      <c r="CV46" s="397"/>
      <c r="CW46" s="397"/>
      <c r="CX46" s="397"/>
      <c r="CY46" s="397"/>
      <c r="CZ46" s="397"/>
      <c r="DA46" s="397"/>
      <c r="DB46" s="397"/>
      <c r="DC46" s="397"/>
      <c r="DD46" s="397"/>
      <c r="DE46" s="397"/>
      <c r="DF46" s="397"/>
      <c r="DG46" s="397"/>
      <c r="DH46" s="397"/>
      <c r="DI46" s="397"/>
    </row>
    <row r="47" spans="1:113" x14ac:dyDescent="0.15">
      <c r="E47" s="397" t="s">
        <v>207</v>
      </c>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c r="AP47" s="397"/>
      <c r="AQ47" s="397"/>
      <c r="AR47" s="397"/>
      <c r="AS47" s="397"/>
      <c r="AT47" s="397"/>
      <c r="AU47" s="397"/>
      <c r="AV47" s="397"/>
      <c r="AW47" s="397"/>
      <c r="AX47" s="397"/>
      <c r="AY47" s="397"/>
      <c r="AZ47" s="397"/>
      <c r="BA47" s="397"/>
      <c r="BB47" s="397"/>
      <c r="BC47" s="397"/>
      <c r="BD47" s="397"/>
      <c r="BE47" s="397"/>
      <c r="BF47" s="397"/>
      <c r="BG47" s="397"/>
      <c r="BH47" s="397"/>
      <c r="BI47" s="397"/>
      <c r="BJ47" s="397"/>
      <c r="BK47" s="397"/>
      <c r="BL47" s="397"/>
      <c r="BM47" s="397"/>
      <c r="BN47" s="397"/>
      <c r="BO47" s="397"/>
      <c r="BP47" s="397"/>
      <c r="BQ47" s="397"/>
      <c r="BR47" s="397"/>
      <c r="BS47" s="397"/>
      <c r="BT47" s="397"/>
      <c r="BU47" s="397"/>
      <c r="BV47" s="397"/>
      <c r="BW47" s="397"/>
      <c r="BX47" s="397"/>
      <c r="BY47" s="397"/>
      <c r="BZ47" s="397"/>
      <c r="CA47" s="397"/>
      <c r="CB47" s="397"/>
      <c r="CC47" s="397"/>
      <c r="CD47" s="397"/>
      <c r="CE47" s="397"/>
      <c r="CF47" s="397"/>
      <c r="CG47" s="397"/>
      <c r="CH47" s="397"/>
      <c r="CI47" s="397"/>
      <c r="CJ47" s="397"/>
      <c r="CK47" s="397"/>
      <c r="CL47" s="397"/>
      <c r="CM47" s="397"/>
      <c r="CN47" s="397"/>
      <c r="CO47" s="397"/>
      <c r="CP47" s="397"/>
      <c r="CQ47" s="397"/>
      <c r="CR47" s="397"/>
      <c r="CS47" s="397"/>
      <c r="CT47" s="397"/>
      <c r="CU47" s="397"/>
      <c r="CV47" s="397"/>
      <c r="CW47" s="397"/>
      <c r="CX47" s="397"/>
      <c r="CY47" s="397"/>
      <c r="CZ47" s="397"/>
      <c r="DA47" s="397"/>
      <c r="DB47" s="397"/>
      <c r="DC47" s="397"/>
      <c r="DD47" s="397"/>
      <c r="DE47" s="397"/>
      <c r="DF47" s="397"/>
      <c r="DG47" s="397"/>
      <c r="DH47" s="397"/>
      <c r="DI47" s="397"/>
    </row>
    <row r="48" spans="1:113" x14ac:dyDescent="0.15">
      <c r="E48" s="397" t="s">
        <v>208</v>
      </c>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7"/>
      <c r="AY48" s="397"/>
      <c r="AZ48" s="397"/>
      <c r="BA48" s="397"/>
      <c r="BB48" s="397"/>
      <c r="BC48" s="397"/>
      <c r="BD48" s="397"/>
      <c r="BE48" s="397"/>
      <c r="BF48" s="397"/>
      <c r="BG48" s="397"/>
      <c r="BH48" s="397"/>
      <c r="BI48" s="397"/>
      <c r="BJ48" s="397"/>
      <c r="BK48" s="397"/>
      <c r="BL48" s="397"/>
      <c r="BM48" s="397"/>
      <c r="BN48" s="397"/>
      <c r="BO48" s="397"/>
      <c r="BP48" s="397"/>
      <c r="BQ48" s="397"/>
      <c r="BR48" s="397"/>
      <c r="BS48" s="397"/>
      <c r="BT48" s="397"/>
      <c r="BU48" s="397"/>
      <c r="BV48" s="397"/>
      <c r="BW48" s="397"/>
      <c r="BX48" s="397"/>
      <c r="BY48" s="397"/>
      <c r="BZ48" s="397"/>
      <c r="CA48" s="397"/>
      <c r="CB48" s="397"/>
      <c r="CC48" s="397"/>
      <c r="CD48" s="397"/>
      <c r="CE48" s="397"/>
      <c r="CF48" s="397"/>
      <c r="CG48" s="397"/>
      <c r="CH48" s="397"/>
      <c r="CI48" s="397"/>
      <c r="CJ48" s="397"/>
      <c r="CK48" s="397"/>
      <c r="CL48" s="397"/>
      <c r="CM48" s="397"/>
      <c r="CN48" s="397"/>
      <c r="CO48" s="397"/>
      <c r="CP48" s="397"/>
      <c r="CQ48" s="397"/>
      <c r="CR48" s="397"/>
      <c r="CS48" s="397"/>
      <c r="CT48" s="397"/>
      <c r="CU48" s="397"/>
      <c r="CV48" s="397"/>
      <c r="CW48" s="397"/>
      <c r="CX48" s="397"/>
      <c r="CY48" s="397"/>
      <c r="CZ48" s="397"/>
      <c r="DA48" s="397"/>
      <c r="DB48" s="397"/>
      <c r="DC48" s="397"/>
      <c r="DD48" s="397"/>
      <c r="DE48" s="397"/>
      <c r="DF48" s="397"/>
      <c r="DG48" s="397"/>
      <c r="DH48" s="397"/>
      <c r="DI48" s="397"/>
    </row>
    <row r="49" spans="5:113" x14ac:dyDescent="0.15">
      <c r="E49" s="399" t="s">
        <v>209</v>
      </c>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399"/>
      <c r="BM49" s="399"/>
      <c r="BN49" s="399"/>
      <c r="BO49" s="399"/>
      <c r="BP49" s="399"/>
      <c r="BQ49" s="399"/>
      <c r="BR49" s="399"/>
      <c r="BS49" s="399"/>
      <c r="BT49" s="399"/>
      <c r="BU49" s="399"/>
      <c r="BV49" s="399"/>
      <c r="BW49" s="399"/>
      <c r="BX49" s="399"/>
      <c r="BY49" s="399"/>
      <c r="BZ49" s="399"/>
      <c r="CA49" s="399"/>
      <c r="CB49" s="399"/>
      <c r="CC49" s="399"/>
      <c r="CD49" s="399"/>
      <c r="CE49" s="399"/>
      <c r="CF49" s="399"/>
      <c r="CG49" s="399"/>
      <c r="CH49" s="399"/>
      <c r="CI49" s="399"/>
      <c r="CJ49" s="399"/>
      <c r="CK49" s="399"/>
      <c r="CL49" s="399"/>
      <c r="CM49" s="399"/>
      <c r="CN49" s="399"/>
      <c r="CO49" s="399"/>
      <c r="CP49" s="399"/>
      <c r="CQ49" s="399"/>
      <c r="CR49" s="399"/>
      <c r="CS49" s="399"/>
      <c r="CT49" s="399"/>
      <c r="CU49" s="399"/>
      <c r="CV49" s="399"/>
      <c r="CW49" s="399"/>
      <c r="CX49" s="399"/>
      <c r="CY49" s="399"/>
      <c r="CZ49" s="399"/>
      <c r="DA49" s="399"/>
      <c r="DB49" s="399"/>
      <c r="DC49" s="399"/>
      <c r="DD49" s="399"/>
      <c r="DE49" s="399"/>
      <c r="DF49" s="399"/>
      <c r="DG49" s="399"/>
      <c r="DH49" s="399"/>
      <c r="DI49" s="399"/>
    </row>
    <row r="50" spans="5:113" x14ac:dyDescent="0.15">
      <c r="E50" s="397" t="s">
        <v>210</v>
      </c>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7"/>
      <c r="AY50" s="397"/>
      <c r="AZ50" s="397"/>
      <c r="BA50" s="397"/>
      <c r="BB50" s="397"/>
      <c r="BC50" s="397"/>
      <c r="BD50" s="397"/>
      <c r="BE50" s="397"/>
      <c r="BF50" s="397"/>
      <c r="BG50" s="397"/>
      <c r="BH50" s="397"/>
      <c r="BI50" s="397"/>
      <c r="BJ50" s="397"/>
      <c r="BK50" s="397"/>
      <c r="BL50" s="397"/>
      <c r="BM50" s="397"/>
      <c r="BN50" s="397"/>
      <c r="BO50" s="397"/>
      <c r="BP50" s="397"/>
      <c r="BQ50" s="397"/>
      <c r="BR50" s="397"/>
      <c r="BS50" s="397"/>
      <c r="BT50" s="397"/>
      <c r="BU50" s="397"/>
      <c r="BV50" s="397"/>
      <c r="BW50" s="397"/>
      <c r="BX50" s="397"/>
      <c r="BY50" s="397"/>
      <c r="BZ50" s="397"/>
      <c r="CA50" s="397"/>
      <c r="CB50" s="397"/>
      <c r="CC50" s="397"/>
      <c r="CD50" s="397"/>
      <c r="CE50" s="397"/>
      <c r="CF50" s="397"/>
      <c r="CG50" s="397"/>
      <c r="CH50" s="397"/>
      <c r="CI50" s="397"/>
      <c r="CJ50" s="397"/>
      <c r="CK50" s="397"/>
      <c r="CL50" s="397"/>
      <c r="CM50" s="397"/>
      <c r="CN50" s="397"/>
      <c r="CO50" s="397"/>
      <c r="CP50" s="397"/>
      <c r="CQ50" s="397"/>
      <c r="CR50" s="397"/>
      <c r="CS50" s="397"/>
      <c r="CT50" s="397"/>
      <c r="CU50" s="397"/>
      <c r="CV50" s="397"/>
      <c r="CW50" s="397"/>
      <c r="CX50" s="397"/>
      <c r="CY50" s="397"/>
      <c r="CZ50" s="397"/>
      <c r="DA50" s="397"/>
      <c r="DB50" s="397"/>
      <c r="DC50" s="397"/>
      <c r="DD50" s="397"/>
      <c r="DE50" s="397"/>
      <c r="DF50" s="397"/>
      <c r="DG50" s="397"/>
      <c r="DH50" s="397"/>
      <c r="DI50" s="397"/>
    </row>
    <row r="51" spans="5:113" x14ac:dyDescent="0.15">
      <c r="E51" s="397" t="s">
        <v>211</v>
      </c>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c r="AP51" s="397"/>
      <c r="AQ51" s="397"/>
      <c r="AR51" s="397"/>
      <c r="AS51" s="397"/>
      <c r="AT51" s="397"/>
      <c r="AU51" s="397"/>
      <c r="AV51" s="397"/>
      <c r="AW51" s="397"/>
      <c r="AX51" s="397"/>
      <c r="AY51" s="397"/>
      <c r="AZ51" s="397"/>
      <c r="BA51" s="397"/>
      <c r="BB51" s="397"/>
      <c r="BC51" s="397"/>
      <c r="BD51" s="397"/>
      <c r="BE51" s="397"/>
      <c r="BF51" s="397"/>
      <c r="BG51" s="397"/>
      <c r="BH51" s="397"/>
      <c r="BI51" s="397"/>
      <c r="BJ51" s="397"/>
      <c r="BK51" s="397"/>
      <c r="BL51" s="397"/>
      <c r="BM51" s="397"/>
      <c r="BN51" s="397"/>
      <c r="BO51" s="397"/>
      <c r="BP51" s="397"/>
      <c r="BQ51" s="397"/>
      <c r="BR51" s="397"/>
      <c r="BS51" s="397"/>
      <c r="BT51" s="397"/>
      <c r="BU51" s="397"/>
      <c r="BV51" s="397"/>
      <c r="BW51" s="397"/>
      <c r="BX51" s="397"/>
      <c r="BY51" s="397"/>
      <c r="BZ51" s="397"/>
      <c r="CA51" s="397"/>
      <c r="CB51" s="397"/>
      <c r="CC51" s="397"/>
      <c r="CD51" s="397"/>
      <c r="CE51" s="397"/>
      <c r="CF51" s="397"/>
      <c r="CG51" s="397"/>
      <c r="CH51" s="397"/>
      <c r="CI51" s="397"/>
      <c r="CJ51" s="397"/>
      <c r="CK51" s="397"/>
      <c r="CL51" s="397"/>
      <c r="CM51" s="397"/>
      <c r="CN51" s="397"/>
      <c r="CO51" s="397"/>
      <c r="CP51" s="397"/>
      <c r="CQ51" s="397"/>
      <c r="CR51" s="397"/>
      <c r="CS51" s="397"/>
      <c r="CT51" s="397"/>
      <c r="CU51" s="397"/>
      <c r="CV51" s="397"/>
      <c r="CW51" s="397"/>
      <c r="CX51" s="397"/>
      <c r="CY51" s="397"/>
      <c r="CZ51" s="397"/>
      <c r="DA51" s="397"/>
      <c r="DB51" s="397"/>
      <c r="DC51" s="397"/>
      <c r="DD51" s="397"/>
      <c r="DE51" s="397"/>
      <c r="DF51" s="397"/>
      <c r="DG51" s="397"/>
      <c r="DH51" s="397"/>
      <c r="DI51" s="397"/>
    </row>
    <row r="52" spans="5:113" x14ac:dyDescent="0.15">
      <c r="E52" s="397" t="s">
        <v>212</v>
      </c>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B52" s="397"/>
      <c r="BC52" s="397"/>
      <c r="BD52" s="397"/>
      <c r="BE52" s="397"/>
      <c r="BF52" s="397"/>
      <c r="BG52" s="397"/>
      <c r="BH52" s="397"/>
      <c r="BI52" s="397"/>
      <c r="BJ52" s="397"/>
      <c r="BK52" s="397"/>
      <c r="BL52" s="397"/>
      <c r="BM52" s="397"/>
      <c r="BN52" s="397"/>
      <c r="BO52" s="397"/>
      <c r="BP52" s="397"/>
      <c r="BQ52" s="397"/>
      <c r="BR52" s="397"/>
      <c r="BS52" s="397"/>
      <c r="BT52" s="397"/>
      <c r="BU52" s="397"/>
      <c r="BV52" s="397"/>
      <c r="BW52" s="397"/>
      <c r="BX52" s="397"/>
      <c r="BY52" s="397"/>
      <c r="BZ52" s="397"/>
      <c r="CA52" s="397"/>
      <c r="CB52" s="397"/>
      <c r="CC52" s="397"/>
      <c r="CD52" s="397"/>
      <c r="CE52" s="397"/>
      <c r="CF52" s="397"/>
      <c r="CG52" s="397"/>
      <c r="CH52" s="397"/>
      <c r="CI52" s="397"/>
      <c r="CJ52" s="397"/>
      <c r="CK52" s="397"/>
      <c r="CL52" s="397"/>
      <c r="CM52" s="397"/>
      <c r="CN52" s="397"/>
      <c r="CO52" s="397"/>
      <c r="CP52" s="397"/>
      <c r="CQ52" s="397"/>
      <c r="CR52" s="397"/>
      <c r="CS52" s="397"/>
      <c r="CT52" s="397"/>
      <c r="CU52" s="397"/>
      <c r="CV52" s="397"/>
      <c r="CW52" s="397"/>
      <c r="CX52" s="397"/>
      <c r="CY52" s="397"/>
      <c r="CZ52" s="397"/>
      <c r="DA52" s="397"/>
      <c r="DB52" s="397"/>
      <c r="DC52" s="397"/>
      <c r="DD52" s="397"/>
      <c r="DE52" s="397"/>
      <c r="DF52" s="397"/>
      <c r="DG52" s="397"/>
      <c r="DH52" s="397"/>
      <c r="DI52" s="397"/>
    </row>
    <row r="53" spans="5:113" x14ac:dyDescent="0.15">
      <c r="E53" s="397" t="s">
        <v>586</v>
      </c>
      <c r="F53" s="397"/>
      <c r="G53" s="397"/>
      <c r="H53" s="397"/>
      <c r="I53" s="397"/>
      <c r="J53" s="397"/>
      <c r="K53" s="397"/>
      <c r="L53" s="397"/>
      <c r="M53" s="397"/>
      <c r="N53" s="397"/>
      <c r="O53" s="397"/>
      <c r="P53" s="397"/>
      <c r="Q53" s="397"/>
      <c r="R53" s="397"/>
      <c r="S53" s="397"/>
      <c r="T53" s="397"/>
      <c r="U53" s="397"/>
      <c r="V53" s="397"/>
      <c r="W53" s="397"/>
      <c r="X53" s="397"/>
      <c r="Y53" s="397"/>
      <c r="Z53" s="397"/>
      <c r="AA53" s="397"/>
      <c r="AB53" s="397"/>
      <c r="AC53" s="397"/>
      <c r="AD53" s="397"/>
      <c r="AE53" s="397"/>
      <c r="AF53" s="397"/>
      <c r="AG53" s="397"/>
      <c r="AH53" s="397"/>
      <c r="AI53" s="397"/>
      <c r="AJ53" s="397"/>
      <c r="AK53" s="397"/>
      <c r="AL53" s="397"/>
      <c r="AM53" s="397"/>
      <c r="AN53" s="397"/>
      <c r="AO53" s="397"/>
      <c r="AP53" s="397"/>
      <c r="AQ53" s="397"/>
      <c r="AR53" s="397"/>
      <c r="AS53" s="397"/>
      <c r="AT53" s="397"/>
      <c r="AU53" s="397"/>
      <c r="AV53" s="397"/>
      <c r="AW53" s="397"/>
      <c r="AX53" s="397"/>
      <c r="AY53" s="397"/>
      <c r="AZ53" s="397"/>
      <c r="BA53" s="397"/>
      <c r="BB53" s="397"/>
      <c r="BC53" s="397"/>
      <c r="BD53" s="397"/>
      <c r="BE53" s="397"/>
      <c r="BF53" s="397"/>
      <c r="BG53" s="397"/>
      <c r="BH53" s="397"/>
      <c r="BI53" s="397"/>
      <c r="BJ53" s="397"/>
      <c r="BK53" s="397"/>
      <c r="BL53" s="397"/>
      <c r="BM53" s="397"/>
      <c r="BN53" s="397"/>
      <c r="BO53" s="397"/>
      <c r="BP53" s="397"/>
      <c r="BQ53" s="397"/>
      <c r="BR53" s="397"/>
      <c r="BS53" s="397"/>
      <c r="BT53" s="397"/>
      <c r="BU53" s="397"/>
      <c r="BV53" s="397"/>
      <c r="BW53" s="397"/>
      <c r="BX53" s="397"/>
      <c r="BY53" s="397"/>
      <c r="BZ53" s="397"/>
      <c r="CA53" s="397"/>
      <c r="CB53" s="397"/>
      <c r="CC53" s="397"/>
      <c r="CD53" s="397"/>
      <c r="CE53" s="397"/>
      <c r="CF53" s="397"/>
      <c r="CG53" s="397"/>
      <c r="CH53" s="397"/>
      <c r="CI53" s="397"/>
      <c r="CJ53" s="397"/>
      <c r="CK53" s="397"/>
      <c r="CL53" s="397"/>
      <c r="CM53" s="397"/>
      <c r="CN53" s="397"/>
      <c r="CO53" s="397"/>
      <c r="CP53" s="397"/>
      <c r="CQ53" s="397"/>
      <c r="CR53" s="397"/>
      <c r="CS53" s="397"/>
      <c r="CT53" s="397"/>
      <c r="CU53" s="397"/>
      <c r="CV53" s="397"/>
      <c r="CW53" s="397"/>
      <c r="CX53" s="397"/>
      <c r="CY53" s="397"/>
      <c r="CZ53" s="397"/>
      <c r="DA53" s="397"/>
      <c r="DB53" s="397"/>
      <c r="DC53" s="397"/>
      <c r="DD53" s="397"/>
      <c r="DE53" s="397"/>
      <c r="DF53" s="397"/>
      <c r="DG53" s="397"/>
      <c r="DH53" s="397"/>
      <c r="DI53" s="397"/>
    </row>
    <row r="54" spans="5:113" x14ac:dyDescent="0.15"/>
    <row r="55" spans="5:113" x14ac:dyDescent="0.15"/>
    <row r="56" spans="5:113" x14ac:dyDescent="0.15"/>
  </sheetData>
  <mergeCells count="446">
    <mergeCell ref="E53:DI53"/>
    <mergeCell ref="CT3:DA3"/>
    <mergeCell ref="DB3:DI3"/>
    <mergeCell ref="AY4:BM4"/>
    <mergeCell ref="BN4:BU4"/>
    <mergeCell ref="BV4:CC4"/>
    <mergeCell ref="CD4:CS4"/>
    <mergeCell ref="CT4:DA4"/>
    <mergeCell ref="DB4:DI4"/>
    <mergeCell ref="B6:K8"/>
    <mergeCell ref="L6:V8"/>
    <mergeCell ref="W6:AB8"/>
    <mergeCell ref="AC6:AL8"/>
    <mergeCell ref="AM6:AT6"/>
    <mergeCell ref="AU6:AX6"/>
    <mergeCell ref="AY6:BM6"/>
    <mergeCell ref="BN6:BU6"/>
    <mergeCell ref="AM8:AT8"/>
    <mergeCell ref="AU8:AX8"/>
    <mergeCell ref="AY8:BM8"/>
    <mergeCell ref="BN8:BU8"/>
    <mergeCell ref="BV6:CC6"/>
    <mergeCell ref="CD6:CS6"/>
    <mergeCell ref="CT6:DA6"/>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AM5:AT5"/>
    <mergeCell ref="AU5:AX5"/>
    <mergeCell ref="AY5:BM5"/>
    <mergeCell ref="BN5:BU5"/>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1F6B1-B940-4B4F-9CD7-3D92980694C2}">
  <sheetPr>
    <pageSetUpPr fitToPage="1"/>
  </sheetPr>
  <dimension ref="B1:EM50"/>
  <sheetViews>
    <sheetView showGridLines="0" workbookViewId="0">
      <selection activeCell="AL28" sqref="AL28:AO28"/>
    </sheetView>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35" t="s">
        <v>213</v>
      </c>
      <c r="DI1" s="636"/>
      <c r="DJ1" s="636"/>
      <c r="DK1" s="636"/>
      <c r="DL1" s="636"/>
      <c r="DM1" s="636"/>
      <c r="DN1" s="637"/>
      <c r="DO1" s="211"/>
      <c r="DP1" s="635" t="s">
        <v>214</v>
      </c>
      <c r="DQ1" s="636"/>
      <c r="DR1" s="636"/>
      <c r="DS1" s="636"/>
      <c r="DT1" s="636"/>
      <c r="DU1" s="636"/>
      <c r="DV1" s="636"/>
      <c r="DW1" s="636"/>
      <c r="DX1" s="636"/>
      <c r="DY1" s="636"/>
      <c r="DZ1" s="636"/>
      <c r="EA1" s="636"/>
      <c r="EB1" s="636"/>
      <c r="EC1" s="637"/>
      <c r="ED1" s="210"/>
      <c r="EE1" s="210"/>
      <c r="EF1" s="210"/>
      <c r="EG1" s="210"/>
      <c r="EH1" s="210"/>
      <c r="EI1" s="210"/>
      <c r="EJ1" s="210"/>
      <c r="EK1" s="210"/>
      <c r="EL1" s="210"/>
      <c r="EM1" s="210"/>
    </row>
    <row r="2" spans="2:143" ht="22.5" customHeight="1" x14ac:dyDescent="0.15">
      <c r="B2" s="212" t="s">
        <v>215</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38" t="s">
        <v>216</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217</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38" t="s">
        <v>218</v>
      </c>
      <c r="CE3" s="639"/>
      <c r="CF3" s="639"/>
      <c r="CG3" s="639"/>
      <c r="CH3" s="639"/>
      <c r="CI3" s="639"/>
      <c r="CJ3" s="639"/>
      <c r="CK3" s="639"/>
      <c r="CL3" s="639"/>
      <c r="CM3" s="639"/>
      <c r="CN3" s="639"/>
      <c r="CO3" s="639"/>
      <c r="CP3" s="639"/>
      <c r="CQ3" s="639"/>
      <c r="CR3" s="639"/>
      <c r="CS3" s="639"/>
      <c r="CT3" s="639"/>
      <c r="CU3" s="639"/>
      <c r="CV3" s="639"/>
      <c r="CW3" s="639"/>
      <c r="CX3" s="639"/>
      <c r="CY3" s="639"/>
      <c r="CZ3" s="639"/>
      <c r="DA3" s="639"/>
      <c r="DB3" s="639"/>
      <c r="DC3" s="639"/>
      <c r="DD3" s="639"/>
      <c r="DE3" s="639"/>
      <c r="DF3" s="639"/>
      <c r="DG3" s="639"/>
      <c r="DH3" s="639"/>
      <c r="DI3" s="639"/>
      <c r="DJ3" s="639"/>
      <c r="DK3" s="639"/>
      <c r="DL3" s="639"/>
      <c r="DM3" s="639"/>
      <c r="DN3" s="639"/>
      <c r="DO3" s="639"/>
      <c r="DP3" s="639"/>
      <c r="DQ3" s="639"/>
      <c r="DR3" s="639"/>
      <c r="DS3" s="639"/>
      <c r="DT3" s="639"/>
      <c r="DU3" s="639"/>
      <c r="DV3" s="639"/>
      <c r="DW3" s="639"/>
      <c r="DX3" s="639"/>
      <c r="DY3" s="639"/>
      <c r="DZ3" s="639"/>
      <c r="EA3" s="639"/>
      <c r="EB3" s="639"/>
      <c r="EC3" s="640"/>
    </row>
    <row r="4" spans="2:143" ht="11.25" customHeight="1" x14ac:dyDescent="0.15">
      <c r="B4" s="638" t="s">
        <v>1</v>
      </c>
      <c r="C4" s="639"/>
      <c r="D4" s="639"/>
      <c r="E4" s="639"/>
      <c r="F4" s="639"/>
      <c r="G4" s="639"/>
      <c r="H4" s="639"/>
      <c r="I4" s="639"/>
      <c r="J4" s="639"/>
      <c r="K4" s="639"/>
      <c r="L4" s="639"/>
      <c r="M4" s="639"/>
      <c r="N4" s="639"/>
      <c r="O4" s="639"/>
      <c r="P4" s="639"/>
      <c r="Q4" s="640"/>
      <c r="R4" s="638" t="s">
        <v>219</v>
      </c>
      <c r="S4" s="639"/>
      <c r="T4" s="639"/>
      <c r="U4" s="639"/>
      <c r="V4" s="639"/>
      <c r="W4" s="639"/>
      <c r="X4" s="639"/>
      <c r="Y4" s="640"/>
      <c r="Z4" s="638" t="s">
        <v>220</v>
      </c>
      <c r="AA4" s="639"/>
      <c r="AB4" s="639"/>
      <c r="AC4" s="640"/>
      <c r="AD4" s="638" t="s">
        <v>221</v>
      </c>
      <c r="AE4" s="639"/>
      <c r="AF4" s="639"/>
      <c r="AG4" s="639"/>
      <c r="AH4" s="639"/>
      <c r="AI4" s="639"/>
      <c r="AJ4" s="639"/>
      <c r="AK4" s="640"/>
      <c r="AL4" s="638" t="s">
        <v>220</v>
      </c>
      <c r="AM4" s="639"/>
      <c r="AN4" s="639"/>
      <c r="AO4" s="640"/>
      <c r="AP4" s="641" t="s">
        <v>222</v>
      </c>
      <c r="AQ4" s="641"/>
      <c r="AR4" s="641"/>
      <c r="AS4" s="641"/>
      <c r="AT4" s="641"/>
      <c r="AU4" s="641"/>
      <c r="AV4" s="641"/>
      <c r="AW4" s="641"/>
      <c r="AX4" s="641"/>
      <c r="AY4" s="641"/>
      <c r="AZ4" s="641"/>
      <c r="BA4" s="641"/>
      <c r="BB4" s="641"/>
      <c r="BC4" s="641"/>
      <c r="BD4" s="641"/>
      <c r="BE4" s="641"/>
      <c r="BF4" s="641"/>
      <c r="BG4" s="641" t="s">
        <v>223</v>
      </c>
      <c r="BH4" s="641"/>
      <c r="BI4" s="641"/>
      <c r="BJ4" s="641"/>
      <c r="BK4" s="641"/>
      <c r="BL4" s="641"/>
      <c r="BM4" s="641"/>
      <c r="BN4" s="641"/>
      <c r="BO4" s="641" t="s">
        <v>220</v>
      </c>
      <c r="BP4" s="641"/>
      <c r="BQ4" s="641"/>
      <c r="BR4" s="641"/>
      <c r="BS4" s="641" t="s">
        <v>224</v>
      </c>
      <c r="BT4" s="641"/>
      <c r="BU4" s="641"/>
      <c r="BV4" s="641"/>
      <c r="BW4" s="641"/>
      <c r="BX4" s="641"/>
      <c r="BY4" s="641"/>
      <c r="BZ4" s="641"/>
      <c r="CA4" s="641"/>
      <c r="CB4" s="641"/>
      <c r="CD4" s="638" t="s">
        <v>225</v>
      </c>
      <c r="CE4" s="639"/>
      <c r="CF4" s="639"/>
      <c r="CG4" s="639"/>
      <c r="CH4" s="639"/>
      <c r="CI4" s="639"/>
      <c r="CJ4" s="639"/>
      <c r="CK4" s="639"/>
      <c r="CL4" s="639"/>
      <c r="CM4" s="639"/>
      <c r="CN4" s="639"/>
      <c r="CO4" s="639"/>
      <c r="CP4" s="639"/>
      <c r="CQ4" s="639"/>
      <c r="CR4" s="639"/>
      <c r="CS4" s="639"/>
      <c r="CT4" s="639"/>
      <c r="CU4" s="639"/>
      <c r="CV4" s="639"/>
      <c r="CW4" s="639"/>
      <c r="CX4" s="639"/>
      <c r="CY4" s="639"/>
      <c r="CZ4" s="639"/>
      <c r="DA4" s="639"/>
      <c r="DB4" s="639"/>
      <c r="DC4" s="639"/>
      <c r="DD4" s="639"/>
      <c r="DE4" s="639"/>
      <c r="DF4" s="639"/>
      <c r="DG4" s="639"/>
      <c r="DH4" s="639"/>
      <c r="DI4" s="639"/>
      <c r="DJ4" s="639"/>
      <c r="DK4" s="639"/>
      <c r="DL4" s="639"/>
      <c r="DM4" s="639"/>
      <c r="DN4" s="639"/>
      <c r="DO4" s="639"/>
      <c r="DP4" s="639"/>
      <c r="DQ4" s="639"/>
      <c r="DR4" s="639"/>
      <c r="DS4" s="639"/>
      <c r="DT4" s="639"/>
      <c r="DU4" s="639"/>
      <c r="DV4" s="639"/>
      <c r="DW4" s="639"/>
      <c r="DX4" s="639"/>
      <c r="DY4" s="639"/>
      <c r="DZ4" s="639"/>
      <c r="EA4" s="639"/>
      <c r="EB4" s="639"/>
      <c r="EC4" s="640"/>
    </row>
    <row r="5" spans="2:143" ht="11.25" customHeight="1" x14ac:dyDescent="0.15">
      <c r="B5" s="642" t="s">
        <v>226</v>
      </c>
      <c r="C5" s="643"/>
      <c r="D5" s="643"/>
      <c r="E5" s="643"/>
      <c r="F5" s="643"/>
      <c r="G5" s="643"/>
      <c r="H5" s="643"/>
      <c r="I5" s="643"/>
      <c r="J5" s="643"/>
      <c r="K5" s="643"/>
      <c r="L5" s="643"/>
      <c r="M5" s="643"/>
      <c r="N5" s="643"/>
      <c r="O5" s="643"/>
      <c r="P5" s="643"/>
      <c r="Q5" s="644"/>
      <c r="R5" s="645">
        <v>900649</v>
      </c>
      <c r="S5" s="646"/>
      <c r="T5" s="646"/>
      <c r="U5" s="646"/>
      <c r="V5" s="646"/>
      <c r="W5" s="646"/>
      <c r="X5" s="646"/>
      <c r="Y5" s="647"/>
      <c r="Z5" s="648">
        <v>7.7</v>
      </c>
      <c r="AA5" s="648"/>
      <c r="AB5" s="648"/>
      <c r="AC5" s="648"/>
      <c r="AD5" s="649">
        <v>857646</v>
      </c>
      <c r="AE5" s="649"/>
      <c r="AF5" s="649"/>
      <c r="AG5" s="649"/>
      <c r="AH5" s="649"/>
      <c r="AI5" s="649"/>
      <c r="AJ5" s="649"/>
      <c r="AK5" s="649"/>
      <c r="AL5" s="650">
        <v>17.5</v>
      </c>
      <c r="AM5" s="651"/>
      <c r="AN5" s="651"/>
      <c r="AO5" s="652"/>
      <c r="AP5" s="642" t="s">
        <v>227</v>
      </c>
      <c r="AQ5" s="643"/>
      <c r="AR5" s="643"/>
      <c r="AS5" s="643"/>
      <c r="AT5" s="643"/>
      <c r="AU5" s="643"/>
      <c r="AV5" s="643"/>
      <c r="AW5" s="643"/>
      <c r="AX5" s="643"/>
      <c r="AY5" s="643"/>
      <c r="AZ5" s="643"/>
      <c r="BA5" s="643"/>
      <c r="BB5" s="643"/>
      <c r="BC5" s="643"/>
      <c r="BD5" s="643"/>
      <c r="BE5" s="643"/>
      <c r="BF5" s="644"/>
      <c r="BG5" s="656">
        <v>857887</v>
      </c>
      <c r="BH5" s="657"/>
      <c r="BI5" s="657"/>
      <c r="BJ5" s="657"/>
      <c r="BK5" s="657"/>
      <c r="BL5" s="657"/>
      <c r="BM5" s="657"/>
      <c r="BN5" s="658"/>
      <c r="BO5" s="659">
        <v>95.3</v>
      </c>
      <c r="BP5" s="659"/>
      <c r="BQ5" s="659"/>
      <c r="BR5" s="659"/>
      <c r="BS5" s="660">
        <v>20434</v>
      </c>
      <c r="BT5" s="660"/>
      <c r="BU5" s="660"/>
      <c r="BV5" s="660"/>
      <c r="BW5" s="660"/>
      <c r="BX5" s="660"/>
      <c r="BY5" s="660"/>
      <c r="BZ5" s="660"/>
      <c r="CA5" s="660"/>
      <c r="CB5" s="664"/>
      <c r="CD5" s="638" t="s">
        <v>222</v>
      </c>
      <c r="CE5" s="639"/>
      <c r="CF5" s="639"/>
      <c r="CG5" s="639"/>
      <c r="CH5" s="639"/>
      <c r="CI5" s="639"/>
      <c r="CJ5" s="639"/>
      <c r="CK5" s="639"/>
      <c r="CL5" s="639"/>
      <c r="CM5" s="639"/>
      <c r="CN5" s="639"/>
      <c r="CO5" s="639"/>
      <c r="CP5" s="639"/>
      <c r="CQ5" s="640"/>
      <c r="CR5" s="638" t="s">
        <v>228</v>
      </c>
      <c r="CS5" s="639"/>
      <c r="CT5" s="639"/>
      <c r="CU5" s="639"/>
      <c r="CV5" s="639"/>
      <c r="CW5" s="639"/>
      <c r="CX5" s="639"/>
      <c r="CY5" s="640"/>
      <c r="CZ5" s="638" t="s">
        <v>220</v>
      </c>
      <c r="DA5" s="639"/>
      <c r="DB5" s="639"/>
      <c r="DC5" s="640"/>
      <c r="DD5" s="638" t="s">
        <v>229</v>
      </c>
      <c r="DE5" s="639"/>
      <c r="DF5" s="639"/>
      <c r="DG5" s="639"/>
      <c r="DH5" s="639"/>
      <c r="DI5" s="639"/>
      <c r="DJ5" s="639"/>
      <c r="DK5" s="639"/>
      <c r="DL5" s="639"/>
      <c r="DM5" s="639"/>
      <c r="DN5" s="639"/>
      <c r="DO5" s="639"/>
      <c r="DP5" s="640"/>
      <c r="DQ5" s="638" t="s">
        <v>230</v>
      </c>
      <c r="DR5" s="639"/>
      <c r="DS5" s="639"/>
      <c r="DT5" s="639"/>
      <c r="DU5" s="639"/>
      <c r="DV5" s="639"/>
      <c r="DW5" s="639"/>
      <c r="DX5" s="639"/>
      <c r="DY5" s="639"/>
      <c r="DZ5" s="639"/>
      <c r="EA5" s="639"/>
      <c r="EB5" s="639"/>
      <c r="EC5" s="640"/>
    </row>
    <row r="6" spans="2:143" ht="11.25" customHeight="1" x14ac:dyDescent="0.15">
      <c r="B6" s="653" t="s">
        <v>231</v>
      </c>
      <c r="C6" s="654"/>
      <c r="D6" s="654"/>
      <c r="E6" s="654"/>
      <c r="F6" s="654"/>
      <c r="G6" s="654"/>
      <c r="H6" s="654"/>
      <c r="I6" s="654"/>
      <c r="J6" s="654"/>
      <c r="K6" s="654"/>
      <c r="L6" s="654"/>
      <c r="M6" s="654"/>
      <c r="N6" s="654"/>
      <c r="O6" s="654"/>
      <c r="P6" s="654"/>
      <c r="Q6" s="655"/>
      <c r="R6" s="656">
        <v>57591</v>
      </c>
      <c r="S6" s="657"/>
      <c r="T6" s="657"/>
      <c r="U6" s="657"/>
      <c r="V6" s="657"/>
      <c r="W6" s="657"/>
      <c r="X6" s="657"/>
      <c r="Y6" s="658"/>
      <c r="Z6" s="659">
        <v>0.5</v>
      </c>
      <c r="AA6" s="659"/>
      <c r="AB6" s="659"/>
      <c r="AC6" s="659"/>
      <c r="AD6" s="660">
        <v>57591</v>
      </c>
      <c r="AE6" s="660"/>
      <c r="AF6" s="660"/>
      <c r="AG6" s="660"/>
      <c r="AH6" s="660"/>
      <c r="AI6" s="660"/>
      <c r="AJ6" s="660"/>
      <c r="AK6" s="660"/>
      <c r="AL6" s="661">
        <v>1.2</v>
      </c>
      <c r="AM6" s="662"/>
      <c r="AN6" s="662"/>
      <c r="AO6" s="663"/>
      <c r="AP6" s="653" t="s">
        <v>232</v>
      </c>
      <c r="AQ6" s="654"/>
      <c r="AR6" s="654"/>
      <c r="AS6" s="654"/>
      <c r="AT6" s="654"/>
      <c r="AU6" s="654"/>
      <c r="AV6" s="654"/>
      <c r="AW6" s="654"/>
      <c r="AX6" s="654"/>
      <c r="AY6" s="654"/>
      <c r="AZ6" s="654"/>
      <c r="BA6" s="654"/>
      <c r="BB6" s="654"/>
      <c r="BC6" s="654"/>
      <c r="BD6" s="654"/>
      <c r="BE6" s="654"/>
      <c r="BF6" s="655"/>
      <c r="BG6" s="656">
        <v>857887</v>
      </c>
      <c r="BH6" s="657"/>
      <c r="BI6" s="657"/>
      <c r="BJ6" s="657"/>
      <c r="BK6" s="657"/>
      <c r="BL6" s="657"/>
      <c r="BM6" s="657"/>
      <c r="BN6" s="658"/>
      <c r="BO6" s="659">
        <v>95.3</v>
      </c>
      <c r="BP6" s="659"/>
      <c r="BQ6" s="659"/>
      <c r="BR6" s="659"/>
      <c r="BS6" s="660">
        <v>20434</v>
      </c>
      <c r="BT6" s="660"/>
      <c r="BU6" s="660"/>
      <c r="BV6" s="660"/>
      <c r="BW6" s="660"/>
      <c r="BX6" s="660"/>
      <c r="BY6" s="660"/>
      <c r="BZ6" s="660"/>
      <c r="CA6" s="660"/>
      <c r="CB6" s="664"/>
      <c r="CD6" s="642" t="s">
        <v>233</v>
      </c>
      <c r="CE6" s="643"/>
      <c r="CF6" s="643"/>
      <c r="CG6" s="643"/>
      <c r="CH6" s="643"/>
      <c r="CI6" s="643"/>
      <c r="CJ6" s="643"/>
      <c r="CK6" s="643"/>
      <c r="CL6" s="643"/>
      <c r="CM6" s="643"/>
      <c r="CN6" s="643"/>
      <c r="CO6" s="643"/>
      <c r="CP6" s="643"/>
      <c r="CQ6" s="644"/>
      <c r="CR6" s="656">
        <v>48381</v>
      </c>
      <c r="CS6" s="657"/>
      <c r="CT6" s="657"/>
      <c r="CU6" s="657"/>
      <c r="CV6" s="657"/>
      <c r="CW6" s="657"/>
      <c r="CX6" s="657"/>
      <c r="CY6" s="658"/>
      <c r="CZ6" s="650">
        <v>0.4</v>
      </c>
      <c r="DA6" s="651"/>
      <c r="DB6" s="651"/>
      <c r="DC6" s="667"/>
      <c r="DD6" s="665" t="s">
        <v>129</v>
      </c>
      <c r="DE6" s="657"/>
      <c r="DF6" s="657"/>
      <c r="DG6" s="657"/>
      <c r="DH6" s="657"/>
      <c r="DI6" s="657"/>
      <c r="DJ6" s="657"/>
      <c r="DK6" s="657"/>
      <c r="DL6" s="657"/>
      <c r="DM6" s="657"/>
      <c r="DN6" s="657"/>
      <c r="DO6" s="657"/>
      <c r="DP6" s="658"/>
      <c r="DQ6" s="665">
        <v>48381</v>
      </c>
      <c r="DR6" s="657"/>
      <c r="DS6" s="657"/>
      <c r="DT6" s="657"/>
      <c r="DU6" s="657"/>
      <c r="DV6" s="657"/>
      <c r="DW6" s="657"/>
      <c r="DX6" s="657"/>
      <c r="DY6" s="657"/>
      <c r="DZ6" s="657"/>
      <c r="EA6" s="657"/>
      <c r="EB6" s="657"/>
      <c r="EC6" s="666"/>
    </row>
    <row r="7" spans="2:143" ht="11.25" customHeight="1" x14ac:dyDescent="0.15">
      <c r="B7" s="653" t="s">
        <v>234</v>
      </c>
      <c r="C7" s="654"/>
      <c r="D7" s="654"/>
      <c r="E7" s="654"/>
      <c r="F7" s="654"/>
      <c r="G7" s="654"/>
      <c r="H7" s="654"/>
      <c r="I7" s="654"/>
      <c r="J7" s="654"/>
      <c r="K7" s="654"/>
      <c r="L7" s="654"/>
      <c r="M7" s="654"/>
      <c r="N7" s="654"/>
      <c r="O7" s="654"/>
      <c r="P7" s="654"/>
      <c r="Q7" s="655"/>
      <c r="R7" s="656">
        <v>386</v>
      </c>
      <c r="S7" s="657"/>
      <c r="T7" s="657"/>
      <c r="U7" s="657"/>
      <c r="V7" s="657"/>
      <c r="W7" s="657"/>
      <c r="X7" s="657"/>
      <c r="Y7" s="658"/>
      <c r="Z7" s="659">
        <v>0</v>
      </c>
      <c r="AA7" s="659"/>
      <c r="AB7" s="659"/>
      <c r="AC7" s="659"/>
      <c r="AD7" s="660">
        <v>386</v>
      </c>
      <c r="AE7" s="660"/>
      <c r="AF7" s="660"/>
      <c r="AG7" s="660"/>
      <c r="AH7" s="660"/>
      <c r="AI7" s="660"/>
      <c r="AJ7" s="660"/>
      <c r="AK7" s="660"/>
      <c r="AL7" s="661">
        <v>0</v>
      </c>
      <c r="AM7" s="662"/>
      <c r="AN7" s="662"/>
      <c r="AO7" s="663"/>
      <c r="AP7" s="653" t="s">
        <v>235</v>
      </c>
      <c r="AQ7" s="654"/>
      <c r="AR7" s="654"/>
      <c r="AS7" s="654"/>
      <c r="AT7" s="654"/>
      <c r="AU7" s="654"/>
      <c r="AV7" s="654"/>
      <c r="AW7" s="654"/>
      <c r="AX7" s="654"/>
      <c r="AY7" s="654"/>
      <c r="AZ7" s="654"/>
      <c r="BA7" s="654"/>
      <c r="BB7" s="654"/>
      <c r="BC7" s="654"/>
      <c r="BD7" s="654"/>
      <c r="BE7" s="654"/>
      <c r="BF7" s="655"/>
      <c r="BG7" s="656">
        <v>275777</v>
      </c>
      <c r="BH7" s="657"/>
      <c r="BI7" s="657"/>
      <c r="BJ7" s="657"/>
      <c r="BK7" s="657"/>
      <c r="BL7" s="657"/>
      <c r="BM7" s="657"/>
      <c r="BN7" s="658"/>
      <c r="BO7" s="659">
        <v>30.6</v>
      </c>
      <c r="BP7" s="659"/>
      <c r="BQ7" s="659"/>
      <c r="BR7" s="659"/>
      <c r="BS7" s="660">
        <v>9477</v>
      </c>
      <c r="BT7" s="660"/>
      <c r="BU7" s="660"/>
      <c r="BV7" s="660"/>
      <c r="BW7" s="660"/>
      <c r="BX7" s="660"/>
      <c r="BY7" s="660"/>
      <c r="BZ7" s="660"/>
      <c r="CA7" s="660"/>
      <c r="CB7" s="664"/>
      <c r="CD7" s="653" t="s">
        <v>236</v>
      </c>
      <c r="CE7" s="654"/>
      <c r="CF7" s="654"/>
      <c r="CG7" s="654"/>
      <c r="CH7" s="654"/>
      <c r="CI7" s="654"/>
      <c r="CJ7" s="654"/>
      <c r="CK7" s="654"/>
      <c r="CL7" s="654"/>
      <c r="CM7" s="654"/>
      <c r="CN7" s="654"/>
      <c r="CO7" s="654"/>
      <c r="CP7" s="654"/>
      <c r="CQ7" s="655"/>
      <c r="CR7" s="656">
        <v>1634807</v>
      </c>
      <c r="CS7" s="657"/>
      <c r="CT7" s="657"/>
      <c r="CU7" s="657"/>
      <c r="CV7" s="657"/>
      <c r="CW7" s="657"/>
      <c r="CX7" s="657"/>
      <c r="CY7" s="658"/>
      <c r="CZ7" s="659">
        <v>15</v>
      </c>
      <c r="DA7" s="659"/>
      <c r="DB7" s="659"/>
      <c r="DC7" s="659"/>
      <c r="DD7" s="665" t="s">
        <v>129</v>
      </c>
      <c r="DE7" s="657"/>
      <c r="DF7" s="657"/>
      <c r="DG7" s="657"/>
      <c r="DH7" s="657"/>
      <c r="DI7" s="657"/>
      <c r="DJ7" s="657"/>
      <c r="DK7" s="657"/>
      <c r="DL7" s="657"/>
      <c r="DM7" s="657"/>
      <c r="DN7" s="657"/>
      <c r="DO7" s="657"/>
      <c r="DP7" s="658"/>
      <c r="DQ7" s="665">
        <v>925321</v>
      </c>
      <c r="DR7" s="657"/>
      <c r="DS7" s="657"/>
      <c r="DT7" s="657"/>
      <c r="DU7" s="657"/>
      <c r="DV7" s="657"/>
      <c r="DW7" s="657"/>
      <c r="DX7" s="657"/>
      <c r="DY7" s="657"/>
      <c r="DZ7" s="657"/>
      <c r="EA7" s="657"/>
      <c r="EB7" s="657"/>
      <c r="EC7" s="666"/>
    </row>
    <row r="8" spans="2:143" ht="11.25" customHeight="1" x14ac:dyDescent="0.15">
      <c r="B8" s="653" t="s">
        <v>237</v>
      </c>
      <c r="C8" s="654"/>
      <c r="D8" s="654"/>
      <c r="E8" s="654"/>
      <c r="F8" s="654"/>
      <c r="G8" s="654"/>
      <c r="H8" s="654"/>
      <c r="I8" s="654"/>
      <c r="J8" s="654"/>
      <c r="K8" s="654"/>
      <c r="L8" s="654"/>
      <c r="M8" s="654"/>
      <c r="N8" s="654"/>
      <c r="O8" s="654"/>
      <c r="P8" s="654"/>
      <c r="Q8" s="655"/>
      <c r="R8" s="656">
        <v>1963</v>
      </c>
      <c r="S8" s="657"/>
      <c r="T8" s="657"/>
      <c r="U8" s="657"/>
      <c r="V8" s="657"/>
      <c r="W8" s="657"/>
      <c r="X8" s="657"/>
      <c r="Y8" s="658"/>
      <c r="Z8" s="659">
        <v>0</v>
      </c>
      <c r="AA8" s="659"/>
      <c r="AB8" s="659"/>
      <c r="AC8" s="659"/>
      <c r="AD8" s="660">
        <v>1963</v>
      </c>
      <c r="AE8" s="660"/>
      <c r="AF8" s="660"/>
      <c r="AG8" s="660"/>
      <c r="AH8" s="660"/>
      <c r="AI8" s="660"/>
      <c r="AJ8" s="660"/>
      <c r="AK8" s="660"/>
      <c r="AL8" s="661">
        <v>0</v>
      </c>
      <c r="AM8" s="662"/>
      <c r="AN8" s="662"/>
      <c r="AO8" s="663"/>
      <c r="AP8" s="653" t="s">
        <v>238</v>
      </c>
      <c r="AQ8" s="654"/>
      <c r="AR8" s="654"/>
      <c r="AS8" s="654"/>
      <c r="AT8" s="654"/>
      <c r="AU8" s="654"/>
      <c r="AV8" s="654"/>
      <c r="AW8" s="654"/>
      <c r="AX8" s="654"/>
      <c r="AY8" s="654"/>
      <c r="AZ8" s="654"/>
      <c r="BA8" s="654"/>
      <c r="BB8" s="654"/>
      <c r="BC8" s="654"/>
      <c r="BD8" s="654"/>
      <c r="BE8" s="654"/>
      <c r="BF8" s="655"/>
      <c r="BG8" s="656">
        <v>11371</v>
      </c>
      <c r="BH8" s="657"/>
      <c r="BI8" s="657"/>
      <c r="BJ8" s="657"/>
      <c r="BK8" s="657"/>
      <c r="BL8" s="657"/>
      <c r="BM8" s="657"/>
      <c r="BN8" s="658"/>
      <c r="BO8" s="659">
        <v>1.3</v>
      </c>
      <c r="BP8" s="659"/>
      <c r="BQ8" s="659"/>
      <c r="BR8" s="659"/>
      <c r="BS8" s="660" t="s">
        <v>129</v>
      </c>
      <c r="BT8" s="660"/>
      <c r="BU8" s="660"/>
      <c r="BV8" s="660"/>
      <c r="BW8" s="660"/>
      <c r="BX8" s="660"/>
      <c r="BY8" s="660"/>
      <c r="BZ8" s="660"/>
      <c r="CA8" s="660"/>
      <c r="CB8" s="664"/>
      <c r="CD8" s="653" t="s">
        <v>239</v>
      </c>
      <c r="CE8" s="654"/>
      <c r="CF8" s="654"/>
      <c r="CG8" s="654"/>
      <c r="CH8" s="654"/>
      <c r="CI8" s="654"/>
      <c r="CJ8" s="654"/>
      <c r="CK8" s="654"/>
      <c r="CL8" s="654"/>
      <c r="CM8" s="654"/>
      <c r="CN8" s="654"/>
      <c r="CO8" s="654"/>
      <c r="CP8" s="654"/>
      <c r="CQ8" s="655"/>
      <c r="CR8" s="656">
        <v>2533596</v>
      </c>
      <c r="CS8" s="657"/>
      <c r="CT8" s="657"/>
      <c r="CU8" s="657"/>
      <c r="CV8" s="657"/>
      <c r="CW8" s="657"/>
      <c r="CX8" s="657"/>
      <c r="CY8" s="658"/>
      <c r="CZ8" s="659">
        <v>23.2</v>
      </c>
      <c r="DA8" s="659"/>
      <c r="DB8" s="659"/>
      <c r="DC8" s="659"/>
      <c r="DD8" s="665" t="s">
        <v>129</v>
      </c>
      <c r="DE8" s="657"/>
      <c r="DF8" s="657"/>
      <c r="DG8" s="657"/>
      <c r="DH8" s="657"/>
      <c r="DI8" s="657"/>
      <c r="DJ8" s="657"/>
      <c r="DK8" s="657"/>
      <c r="DL8" s="657"/>
      <c r="DM8" s="657"/>
      <c r="DN8" s="657"/>
      <c r="DO8" s="657"/>
      <c r="DP8" s="658"/>
      <c r="DQ8" s="665">
        <v>1095047</v>
      </c>
      <c r="DR8" s="657"/>
      <c r="DS8" s="657"/>
      <c r="DT8" s="657"/>
      <c r="DU8" s="657"/>
      <c r="DV8" s="657"/>
      <c r="DW8" s="657"/>
      <c r="DX8" s="657"/>
      <c r="DY8" s="657"/>
      <c r="DZ8" s="657"/>
      <c r="EA8" s="657"/>
      <c r="EB8" s="657"/>
      <c r="EC8" s="666"/>
    </row>
    <row r="9" spans="2:143" ht="11.25" customHeight="1" x14ac:dyDescent="0.15">
      <c r="B9" s="653" t="s">
        <v>240</v>
      </c>
      <c r="C9" s="654"/>
      <c r="D9" s="654"/>
      <c r="E9" s="654"/>
      <c r="F9" s="654"/>
      <c r="G9" s="654"/>
      <c r="H9" s="654"/>
      <c r="I9" s="654"/>
      <c r="J9" s="654"/>
      <c r="K9" s="654"/>
      <c r="L9" s="654"/>
      <c r="M9" s="654"/>
      <c r="N9" s="654"/>
      <c r="O9" s="654"/>
      <c r="P9" s="654"/>
      <c r="Q9" s="655"/>
      <c r="R9" s="656">
        <v>2382</v>
      </c>
      <c r="S9" s="657"/>
      <c r="T9" s="657"/>
      <c r="U9" s="657"/>
      <c r="V9" s="657"/>
      <c r="W9" s="657"/>
      <c r="X9" s="657"/>
      <c r="Y9" s="658"/>
      <c r="Z9" s="659">
        <v>0</v>
      </c>
      <c r="AA9" s="659"/>
      <c r="AB9" s="659"/>
      <c r="AC9" s="659"/>
      <c r="AD9" s="660">
        <v>2382</v>
      </c>
      <c r="AE9" s="660"/>
      <c r="AF9" s="660"/>
      <c r="AG9" s="660"/>
      <c r="AH9" s="660"/>
      <c r="AI9" s="660"/>
      <c r="AJ9" s="660"/>
      <c r="AK9" s="660"/>
      <c r="AL9" s="661">
        <v>0</v>
      </c>
      <c r="AM9" s="662"/>
      <c r="AN9" s="662"/>
      <c r="AO9" s="663"/>
      <c r="AP9" s="653" t="s">
        <v>241</v>
      </c>
      <c r="AQ9" s="654"/>
      <c r="AR9" s="654"/>
      <c r="AS9" s="654"/>
      <c r="AT9" s="654"/>
      <c r="AU9" s="654"/>
      <c r="AV9" s="654"/>
      <c r="AW9" s="654"/>
      <c r="AX9" s="654"/>
      <c r="AY9" s="654"/>
      <c r="AZ9" s="654"/>
      <c r="BA9" s="654"/>
      <c r="BB9" s="654"/>
      <c r="BC9" s="654"/>
      <c r="BD9" s="654"/>
      <c r="BE9" s="654"/>
      <c r="BF9" s="655"/>
      <c r="BG9" s="656">
        <v>218343</v>
      </c>
      <c r="BH9" s="657"/>
      <c r="BI9" s="657"/>
      <c r="BJ9" s="657"/>
      <c r="BK9" s="657"/>
      <c r="BL9" s="657"/>
      <c r="BM9" s="657"/>
      <c r="BN9" s="658"/>
      <c r="BO9" s="659">
        <v>24.2</v>
      </c>
      <c r="BP9" s="659"/>
      <c r="BQ9" s="659"/>
      <c r="BR9" s="659"/>
      <c r="BS9" s="660" t="s">
        <v>129</v>
      </c>
      <c r="BT9" s="660"/>
      <c r="BU9" s="660"/>
      <c r="BV9" s="660"/>
      <c r="BW9" s="660"/>
      <c r="BX9" s="660"/>
      <c r="BY9" s="660"/>
      <c r="BZ9" s="660"/>
      <c r="CA9" s="660"/>
      <c r="CB9" s="664"/>
      <c r="CD9" s="653" t="s">
        <v>242</v>
      </c>
      <c r="CE9" s="654"/>
      <c r="CF9" s="654"/>
      <c r="CG9" s="654"/>
      <c r="CH9" s="654"/>
      <c r="CI9" s="654"/>
      <c r="CJ9" s="654"/>
      <c r="CK9" s="654"/>
      <c r="CL9" s="654"/>
      <c r="CM9" s="654"/>
      <c r="CN9" s="654"/>
      <c r="CO9" s="654"/>
      <c r="CP9" s="654"/>
      <c r="CQ9" s="655"/>
      <c r="CR9" s="656">
        <v>1211004</v>
      </c>
      <c r="CS9" s="657"/>
      <c r="CT9" s="657"/>
      <c r="CU9" s="657"/>
      <c r="CV9" s="657"/>
      <c r="CW9" s="657"/>
      <c r="CX9" s="657"/>
      <c r="CY9" s="658"/>
      <c r="CZ9" s="659">
        <v>11.1</v>
      </c>
      <c r="DA9" s="659"/>
      <c r="DB9" s="659"/>
      <c r="DC9" s="659"/>
      <c r="DD9" s="665">
        <v>511596</v>
      </c>
      <c r="DE9" s="657"/>
      <c r="DF9" s="657"/>
      <c r="DG9" s="657"/>
      <c r="DH9" s="657"/>
      <c r="DI9" s="657"/>
      <c r="DJ9" s="657"/>
      <c r="DK9" s="657"/>
      <c r="DL9" s="657"/>
      <c r="DM9" s="657"/>
      <c r="DN9" s="657"/>
      <c r="DO9" s="657"/>
      <c r="DP9" s="658"/>
      <c r="DQ9" s="665">
        <v>472368</v>
      </c>
      <c r="DR9" s="657"/>
      <c r="DS9" s="657"/>
      <c r="DT9" s="657"/>
      <c r="DU9" s="657"/>
      <c r="DV9" s="657"/>
      <c r="DW9" s="657"/>
      <c r="DX9" s="657"/>
      <c r="DY9" s="657"/>
      <c r="DZ9" s="657"/>
      <c r="EA9" s="657"/>
      <c r="EB9" s="657"/>
      <c r="EC9" s="666"/>
    </row>
    <row r="10" spans="2:143" ht="11.25" customHeight="1" x14ac:dyDescent="0.15">
      <c r="B10" s="653" t="s">
        <v>243</v>
      </c>
      <c r="C10" s="654"/>
      <c r="D10" s="654"/>
      <c r="E10" s="654"/>
      <c r="F10" s="654"/>
      <c r="G10" s="654"/>
      <c r="H10" s="654"/>
      <c r="I10" s="654"/>
      <c r="J10" s="654"/>
      <c r="K10" s="654"/>
      <c r="L10" s="654"/>
      <c r="M10" s="654"/>
      <c r="N10" s="654"/>
      <c r="O10" s="654"/>
      <c r="P10" s="654"/>
      <c r="Q10" s="655"/>
      <c r="R10" s="656" t="s">
        <v>129</v>
      </c>
      <c r="S10" s="657"/>
      <c r="T10" s="657"/>
      <c r="U10" s="657"/>
      <c r="V10" s="657"/>
      <c r="W10" s="657"/>
      <c r="X10" s="657"/>
      <c r="Y10" s="658"/>
      <c r="Z10" s="659" t="s">
        <v>129</v>
      </c>
      <c r="AA10" s="659"/>
      <c r="AB10" s="659"/>
      <c r="AC10" s="659"/>
      <c r="AD10" s="660" t="s">
        <v>129</v>
      </c>
      <c r="AE10" s="660"/>
      <c r="AF10" s="660"/>
      <c r="AG10" s="660"/>
      <c r="AH10" s="660"/>
      <c r="AI10" s="660"/>
      <c r="AJ10" s="660"/>
      <c r="AK10" s="660"/>
      <c r="AL10" s="661" t="s">
        <v>129</v>
      </c>
      <c r="AM10" s="662"/>
      <c r="AN10" s="662"/>
      <c r="AO10" s="663"/>
      <c r="AP10" s="653" t="s">
        <v>244</v>
      </c>
      <c r="AQ10" s="654"/>
      <c r="AR10" s="654"/>
      <c r="AS10" s="654"/>
      <c r="AT10" s="654"/>
      <c r="AU10" s="654"/>
      <c r="AV10" s="654"/>
      <c r="AW10" s="654"/>
      <c r="AX10" s="654"/>
      <c r="AY10" s="654"/>
      <c r="AZ10" s="654"/>
      <c r="BA10" s="654"/>
      <c r="BB10" s="654"/>
      <c r="BC10" s="654"/>
      <c r="BD10" s="654"/>
      <c r="BE10" s="654"/>
      <c r="BF10" s="655"/>
      <c r="BG10" s="656">
        <v>30445</v>
      </c>
      <c r="BH10" s="657"/>
      <c r="BI10" s="657"/>
      <c r="BJ10" s="657"/>
      <c r="BK10" s="657"/>
      <c r="BL10" s="657"/>
      <c r="BM10" s="657"/>
      <c r="BN10" s="658"/>
      <c r="BO10" s="659">
        <v>3.4</v>
      </c>
      <c r="BP10" s="659"/>
      <c r="BQ10" s="659"/>
      <c r="BR10" s="659"/>
      <c r="BS10" s="660">
        <v>5021</v>
      </c>
      <c r="BT10" s="660"/>
      <c r="BU10" s="660"/>
      <c r="BV10" s="660"/>
      <c r="BW10" s="660"/>
      <c r="BX10" s="660"/>
      <c r="BY10" s="660"/>
      <c r="BZ10" s="660"/>
      <c r="CA10" s="660"/>
      <c r="CB10" s="664"/>
      <c r="CD10" s="653" t="s">
        <v>245</v>
      </c>
      <c r="CE10" s="654"/>
      <c r="CF10" s="654"/>
      <c r="CG10" s="654"/>
      <c r="CH10" s="654"/>
      <c r="CI10" s="654"/>
      <c r="CJ10" s="654"/>
      <c r="CK10" s="654"/>
      <c r="CL10" s="654"/>
      <c r="CM10" s="654"/>
      <c r="CN10" s="654"/>
      <c r="CO10" s="654"/>
      <c r="CP10" s="654"/>
      <c r="CQ10" s="655"/>
      <c r="CR10" s="656" t="s">
        <v>129</v>
      </c>
      <c r="CS10" s="657"/>
      <c r="CT10" s="657"/>
      <c r="CU10" s="657"/>
      <c r="CV10" s="657"/>
      <c r="CW10" s="657"/>
      <c r="CX10" s="657"/>
      <c r="CY10" s="658"/>
      <c r="CZ10" s="659" t="s">
        <v>129</v>
      </c>
      <c r="DA10" s="659"/>
      <c r="DB10" s="659"/>
      <c r="DC10" s="659"/>
      <c r="DD10" s="665" t="s">
        <v>129</v>
      </c>
      <c r="DE10" s="657"/>
      <c r="DF10" s="657"/>
      <c r="DG10" s="657"/>
      <c r="DH10" s="657"/>
      <c r="DI10" s="657"/>
      <c r="DJ10" s="657"/>
      <c r="DK10" s="657"/>
      <c r="DL10" s="657"/>
      <c r="DM10" s="657"/>
      <c r="DN10" s="657"/>
      <c r="DO10" s="657"/>
      <c r="DP10" s="658"/>
      <c r="DQ10" s="665" t="s">
        <v>129</v>
      </c>
      <c r="DR10" s="657"/>
      <c r="DS10" s="657"/>
      <c r="DT10" s="657"/>
      <c r="DU10" s="657"/>
      <c r="DV10" s="657"/>
      <c r="DW10" s="657"/>
      <c r="DX10" s="657"/>
      <c r="DY10" s="657"/>
      <c r="DZ10" s="657"/>
      <c r="EA10" s="657"/>
      <c r="EB10" s="657"/>
      <c r="EC10" s="666"/>
    </row>
    <row r="11" spans="2:143" ht="11.25" customHeight="1" x14ac:dyDescent="0.15">
      <c r="B11" s="653" t="s">
        <v>246</v>
      </c>
      <c r="C11" s="654"/>
      <c r="D11" s="654"/>
      <c r="E11" s="654"/>
      <c r="F11" s="654"/>
      <c r="G11" s="654"/>
      <c r="H11" s="654"/>
      <c r="I11" s="654"/>
      <c r="J11" s="654"/>
      <c r="K11" s="654"/>
      <c r="L11" s="654"/>
      <c r="M11" s="654"/>
      <c r="N11" s="654"/>
      <c r="O11" s="654"/>
      <c r="P11" s="654"/>
      <c r="Q11" s="655"/>
      <c r="R11" s="656">
        <v>210028</v>
      </c>
      <c r="S11" s="657"/>
      <c r="T11" s="657"/>
      <c r="U11" s="657"/>
      <c r="V11" s="657"/>
      <c r="W11" s="657"/>
      <c r="X11" s="657"/>
      <c r="Y11" s="658"/>
      <c r="Z11" s="661">
        <v>1.8</v>
      </c>
      <c r="AA11" s="662"/>
      <c r="AB11" s="662"/>
      <c r="AC11" s="668"/>
      <c r="AD11" s="665">
        <v>210028</v>
      </c>
      <c r="AE11" s="657"/>
      <c r="AF11" s="657"/>
      <c r="AG11" s="657"/>
      <c r="AH11" s="657"/>
      <c r="AI11" s="657"/>
      <c r="AJ11" s="657"/>
      <c r="AK11" s="658"/>
      <c r="AL11" s="661">
        <v>4.3</v>
      </c>
      <c r="AM11" s="662"/>
      <c r="AN11" s="662"/>
      <c r="AO11" s="663"/>
      <c r="AP11" s="653" t="s">
        <v>247</v>
      </c>
      <c r="AQ11" s="654"/>
      <c r="AR11" s="654"/>
      <c r="AS11" s="654"/>
      <c r="AT11" s="654"/>
      <c r="AU11" s="654"/>
      <c r="AV11" s="654"/>
      <c r="AW11" s="654"/>
      <c r="AX11" s="654"/>
      <c r="AY11" s="654"/>
      <c r="AZ11" s="654"/>
      <c r="BA11" s="654"/>
      <c r="BB11" s="654"/>
      <c r="BC11" s="654"/>
      <c r="BD11" s="654"/>
      <c r="BE11" s="654"/>
      <c r="BF11" s="655"/>
      <c r="BG11" s="656">
        <v>15618</v>
      </c>
      <c r="BH11" s="657"/>
      <c r="BI11" s="657"/>
      <c r="BJ11" s="657"/>
      <c r="BK11" s="657"/>
      <c r="BL11" s="657"/>
      <c r="BM11" s="657"/>
      <c r="BN11" s="658"/>
      <c r="BO11" s="659">
        <v>1.7</v>
      </c>
      <c r="BP11" s="659"/>
      <c r="BQ11" s="659"/>
      <c r="BR11" s="659"/>
      <c r="BS11" s="660">
        <v>4456</v>
      </c>
      <c r="BT11" s="660"/>
      <c r="BU11" s="660"/>
      <c r="BV11" s="660"/>
      <c r="BW11" s="660"/>
      <c r="BX11" s="660"/>
      <c r="BY11" s="660"/>
      <c r="BZ11" s="660"/>
      <c r="CA11" s="660"/>
      <c r="CB11" s="664"/>
      <c r="CD11" s="653" t="s">
        <v>248</v>
      </c>
      <c r="CE11" s="654"/>
      <c r="CF11" s="654"/>
      <c r="CG11" s="654"/>
      <c r="CH11" s="654"/>
      <c r="CI11" s="654"/>
      <c r="CJ11" s="654"/>
      <c r="CK11" s="654"/>
      <c r="CL11" s="654"/>
      <c r="CM11" s="654"/>
      <c r="CN11" s="654"/>
      <c r="CO11" s="654"/>
      <c r="CP11" s="654"/>
      <c r="CQ11" s="655"/>
      <c r="CR11" s="656">
        <v>82703</v>
      </c>
      <c r="CS11" s="657"/>
      <c r="CT11" s="657"/>
      <c r="CU11" s="657"/>
      <c r="CV11" s="657"/>
      <c r="CW11" s="657"/>
      <c r="CX11" s="657"/>
      <c r="CY11" s="658"/>
      <c r="CZ11" s="659">
        <v>0.8</v>
      </c>
      <c r="DA11" s="659"/>
      <c r="DB11" s="659"/>
      <c r="DC11" s="659"/>
      <c r="DD11" s="665">
        <v>25869</v>
      </c>
      <c r="DE11" s="657"/>
      <c r="DF11" s="657"/>
      <c r="DG11" s="657"/>
      <c r="DH11" s="657"/>
      <c r="DI11" s="657"/>
      <c r="DJ11" s="657"/>
      <c r="DK11" s="657"/>
      <c r="DL11" s="657"/>
      <c r="DM11" s="657"/>
      <c r="DN11" s="657"/>
      <c r="DO11" s="657"/>
      <c r="DP11" s="658"/>
      <c r="DQ11" s="665">
        <v>30529</v>
      </c>
      <c r="DR11" s="657"/>
      <c r="DS11" s="657"/>
      <c r="DT11" s="657"/>
      <c r="DU11" s="657"/>
      <c r="DV11" s="657"/>
      <c r="DW11" s="657"/>
      <c r="DX11" s="657"/>
      <c r="DY11" s="657"/>
      <c r="DZ11" s="657"/>
      <c r="EA11" s="657"/>
      <c r="EB11" s="657"/>
      <c r="EC11" s="666"/>
    </row>
    <row r="12" spans="2:143" ht="11.25" customHeight="1" x14ac:dyDescent="0.15">
      <c r="B12" s="653" t="s">
        <v>249</v>
      </c>
      <c r="C12" s="654"/>
      <c r="D12" s="654"/>
      <c r="E12" s="654"/>
      <c r="F12" s="654"/>
      <c r="G12" s="654"/>
      <c r="H12" s="654"/>
      <c r="I12" s="654"/>
      <c r="J12" s="654"/>
      <c r="K12" s="654"/>
      <c r="L12" s="654"/>
      <c r="M12" s="654"/>
      <c r="N12" s="654"/>
      <c r="O12" s="654"/>
      <c r="P12" s="654"/>
      <c r="Q12" s="655"/>
      <c r="R12" s="656" t="s">
        <v>129</v>
      </c>
      <c r="S12" s="657"/>
      <c r="T12" s="657"/>
      <c r="U12" s="657"/>
      <c r="V12" s="657"/>
      <c r="W12" s="657"/>
      <c r="X12" s="657"/>
      <c r="Y12" s="658"/>
      <c r="Z12" s="659" t="s">
        <v>129</v>
      </c>
      <c r="AA12" s="659"/>
      <c r="AB12" s="659"/>
      <c r="AC12" s="659"/>
      <c r="AD12" s="660" t="s">
        <v>129</v>
      </c>
      <c r="AE12" s="660"/>
      <c r="AF12" s="660"/>
      <c r="AG12" s="660"/>
      <c r="AH12" s="660"/>
      <c r="AI12" s="660"/>
      <c r="AJ12" s="660"/>
      <c r="AK12" s="660"/>
      <c r="AL12" s="661" t="s">
        <v>129</v>
      </c>
      <c r="AM12" s="662"/>
      <c r="AN12" s="662"/>
      <c r="AO12" s="663"/>
      <c r="AP12" s="653" t="s">
        <v>250</v>
      </c>
      <c r="AQ12" s="654"/>
      <c r="AR12" s="654"/>
      <c r="AS12" s="654"/>
      <c r="AT12" s="654"/>
      <c r="AU12" s="654"/>
      <c r="AV12" s="654"/>
      <c r="AW12" s="654"/>
      <c r="AX12" s="654"/>
      <c r="AY12" s="654"/>
      <c r="AZ12" s="654"/>
      <c r="BA12" s="654"/>
      <c r="BB12" s="654"/>
      <c r="BC12" s="654"/>
      <c r="BD12" s="654"/>
      <c r="BE12" s="654"/>
      <c r="BF12" s="655"/>
      <c r="BG12" s="656">
        <v>504541</v>
      </c>
      <c r="BH12" s="657"/>
      <c r="BI12" s="657"/>
      <c r="BJ12" s="657"/>
      <c r="BK12" s="657"/>
      <c r="BL12" s="657"/>
      <c r="BM12" s="657"/>
      <c r="BN12" s="658"/>
      <c r="BO12" s="659">
        <v>56</v>
      </c>
      <c r="BP12" s="659"/>
      <c r="BQ12" s="659"/>
      <c r="BR12" s="659"/>
      <c r="BS12" s="660">
        <v>10147</v>
      </c>
      <c r="BT12" s="660"/>
      <c r="BU12" s="660"/>
      <c r="BV12" s="660"/>
      <c r="BW12" s="660"/>
      <c r="BX12" s="660"/>
      <c r="BY12" s="660"/>
      <c r="BZ12" s="660"/>
      <c r="CA12" s="660"/>
      <c r="CB12" s="664"/>
      <c r="CD12" s="653" t="s">
        <v>251</v>
      </c>
      <c r="CE12" s="654"/>
      <c r="CF12" s="654"/>
      <c r="CG12" s="654"/>
      <c r="CH12" s="654"/>
      <c r="CI12" s="654"/>
      <c r="CJ12" s="654"/>
      <c r="CK12" s="654"/>
      <c r="CL12" s="654"/>
      <c r="CM12" s="654"/>
      <c r="CN12" s="654"/>
      <c r="CO12" s="654"/>
      <c r="CP12" s="654"/>
      <c r="CQ12" s="655"/>
      <c r="CR12" s="656">
        <v>130130</v>
      </c>
      <c r="CS12" s="657"/>
      <c r="CT12" s="657"/>
      <c r="CU12" s="657"/>
      <c r="CV12" s="657"/>
      <c r="CW12" s="657"/>
      <c r="CX12" s="657"/>
      <c r="CY12" s="658"/>
      <c r="CZ12" s="659">
        <v>1.2</v>
      </c>
      <c r="DA12" s="659"/>
      <c r="DB12" s="659"/>
      <c r="DC12" s="659"/>
      <c r="DD12" s="665" t="s">
        <v>129</v>
      </c>
      <c r="DE12" s="657"/>
      <c r="DF12" s="657"/>
      <c r="DG12" s="657"/>
      <c r="DH12" s="657"/>
      <c r="DI12" s="657"/>
      <c r="DJ12" s="657"/>
      <c r="DK12" s="657"/>
      <c r="DL12" s="657"/>
      <c r="DM12" s="657"/>
      <c r="DN12" s="657"/>
      <c r="DO12" s="657"/>
      <c r="DP12" s="658"/>
      <c r="DQ12" s="665">
        <v>113129</v>
      </c>
      <c r="DR12" s="657"/>
      <c r="DS12" s="657"/>
      <c r="DT12" s="657"/>
      <c r="DU12" s="657"/>
      <c r="DV12" s="657"/>
      <c r="DW12" s="657"/>
      <c r="DX12" s="657"/>
      <c r="DY12" s="657"/>
      <c r="DZ12" s="657"/>
      <c r="EA12" s="657"/>
      <c r="EB12" s="657"/>
      <c r="EC12" s="666"/>
    </row>
    <row r="13" spans="2:143" ht="11.25" customHeight="1" x14ac:dyDescent="0.15">
      <c r="B13" s="653" t="s">
        <v>252</v>
      </c>
      <c r="C13" s="654"/>
      <c r="D13" s="654"/>
      <c r="E13" s="654"/>
      <c r="F13" s="654"/>
      <c r="G13" s="654"/>
      <c r="H13" s="654"/>
      <c r="I13" s="654"/>
      <c r="J13" s="654"/>
      <c r="K13" s="654"/>
      <c r="L13" s="654"/>
      <c r="M13" s="654"/>
      <c r="N13" s="654"/>
      <c r="O13" s="654"/>
      <c r="P13" s="654"/>
      <c r="Q13" s="655"/>
      <c r="R13" s="656" t="s">
        <v>129</v>
      </c>
      <c r="S13" s="657"/>
      <c r="T13" s="657"/>
      <c r="U13" s="657"/>
      <c r="V13" s="657"/>
      <c r="W13" s="657"/>
      <c r="X13" s="657"/>
      <c r="Y13" s="658"/>
      <c r="Z13" s="659" t="s">
        <v>129</v>
      </c>
      <c r="AA13" s="659"/>
      <c r="AB13" s="659"/>
      <c r="AC13" s="659"/>
      <c r="AD13" s="660" t="s">
        <v>129</v>
      </c>
      <c r="AE13" s="660"/>
      <c r="AF13" s="660"/>
      <c r="AG13" s="660"/>
      <c r="AH13" s="660"/>
      <c r="AI13" s="660"/>
      <c r="AJ13" s="660"/>
      <c r="AK13" s="660"/>
      <c r="AL13" s="661" t="s">
        <v>129</v>
      </c>
      <c r="AM13" s="662"/>
      <c r="AN13" s="662"/>
      <c r="AO13" s="663"/>
      <c r="AP13" s="653" t="s">
        <v>253</v>
      </c>
      <c r="AQ13" s="654"/>
      <c r="AR13" s="654"/>
      <c r="AS13" s="654"/>
      <c r="AT13" s="654"/>
      <c r="AU13" s="654"/>
      <c r="AV13" s="654"/>
      <c r="AW13" s="654"/>
      <c r="AX13" s="654"/>
      <c r="AY13" s="654"/>
      <c r="AZ13" s="654"/>
      <c r="BA13" s="654"/>
      <c r="BB13" s="654"/>
      <c r="BC13" s="654"/>
      <c r="BD13" s="654"/>
      <c r="BE13" s="654"/>
      <c r="BF13" s="655"/>
      <c r="BG13" s="656">
        <v>305736</v>
      </c>
      <c r="BH13" s="657"/>
      <c r="BI13" s="657"/>
      <c r="BJ13" s="657"/>
      <c r="BK13" s="657"/>
      <c r="BL13" s="657"/>
      <c r="BM13" s="657"/>
      <c r="BN13" s="658"/>
      <c r="BO13" s="659">
        <v>33.9</v>
      </c>
      <c r="BP13" s="659"/>
      <c r="BQ13" s="659"/>
      <c r="BR13" s="659"/>
      <c r="BS13" s="660">
        <v>10147</v>
      </c>
      <c r="BT13" s="660"/>
      <c r="BU13" s="660"/>
      <c r="BV13" s="660"/>
      <c r="BW13" s="660"/>
      <c r="BX13" s="660"/>
      <c r="BY13" s="660"/>
      <c r="BZ13" s="660"/>
      <c r="CA13" s="660"/>
      <c r="CB13" s="664"/>
      <c r="CD13" s="653" t="s">
        <v>254</v>
      </c>
      <c r="CE13" s="654"/>
      <c r="CF13" s="654"/>
      <c r="CG13" s="654"/>
      <c r="CH13" s="654"/>
      <c r="CI13" s="654"/>
      <c r="CJ13" s="654"/>
      <c r="CK13" s="654"/>
      <c r="CL13" s="654"/>
      <c r="CM13" s="654"/>
      <c r="CN13" s="654"/>
      <c r="CO13" s="654"/>
      <c r="CP13" s="654"/>
      <c r="CQ13" s="655"/>
      <c r="CR13" s="656">
        <v>988577</v>
      </c>
      <c r="CS13" s="657"/>
      <c r="CT13" s="657"/>
      <c r="CU13" s="657"/>
      <c r="CV13" s="657"/>
      <c r="CW13" s="657"/>
      <c r="CX13" s="657"/>
      <c r="CY13" s="658"/>
      <c r="CZ13" s="659">
        <v>9</v>
      </c>
      <c r="DA13" s="659"/>
      <c r="DB13" s="659"/>
      <c r="DC13" s="659"/>
      <c r="DD13" s="665">
        <v>192432</v>
      </c>
      <c r="DE13" s="657"/>
      <c r="DF13" s="657"/>
      <c r="DG13" s="657"/>
      <c r="DH13" s="657"/>
      <c r="DI13" s="657"/>
      <c r="DJ13" s="657"/>
      <c r="DK13" s="657"/>
      <c r="DL13" s="657"/>
      <c r="DM13" s="657"/>
      <c r="DN13" s="657"/>
      <c r="DO13" s="657"/>
      <c r="DP13" s="658"/>
      <c r="DQ13" s="665">
        <v>437100</v>
      </c>
      <c r="DR13" s="657"/>
      <c r="DS13" s="657"/>
      <c r="DT13" s="657"/>
      <c r="DU13" s="657"/>
      <c r="DV13" s="657"/>
      <c r="DW13" s="657"/>
      <c r="DX13" s="657"/>
      <c r="DY13" s="657"/>
      <c r="DZ13" s="657"/>
      <c r="EA13" s="657"/>
      <c r="EB13" s="657"/>
      <c r="EC13" s="666"/>
    </row>
    <row r="14" spans="2:143" ht="11.25" customHeight="1" x14ac:dyDescent="0.15">
      <c r="B14" s="653" t="s">
        <v>255</v>
      </c>
      <c r="C14" s="654"/>
      <c r="D14" s="654"/>
      <c r="E14" s="654"/>
      <c r="F14" s="654"/>
      <c r="G14" s="654"/>
      <c r="H14" s="654"/>
      <c r="I14" s="654"/>
      <c r="J14" s="654"/>
      <c r="K14" s="654"/>
      <c r="L14" s="654"/>
      <c r="M14" s="654"/>
      <c r="N14" s="654"/>
      <c r="O14" s="654"/>
      <c r="P14" s="654"/>
      <c r="Q14" s="655"/>
      <c r="R14" s="656" t="s">
        <v>129</v>
      </c>
      <c r="S14" s="657"/>
      <c r="T14" s="657"/>
      <c r="U14" s="657"/>
      <c r="V14" s="657"/>
      <c r="W14" s="657"/>
      <c r="X14" s="657"/>
      <c r="Y14" s="658"/>
      <c r="Z14" s="659" t="s">
        <v>129</v>
      </c>
      <c r="AA14" s="659"/>
      <c r="AB14" s="659"/>
      <c r="AC14" s="659"/>
      <c r="AD14" s="660" t="s">
        <v>129</v>
      </c>
      <c r="AE14" s="660"/>
      <c r="AF14" s="660"/>
      <c r="AG14" s="660"/>
      <c r="AH14" s="660"/>
      <c r="AI14" s="660"/>
      <c r="AJ14" s="660"/>
      <c r="AK14" s="660"/>
      <c r="AL14" s="661" t="s">
        <v>129</v>
      </c>
      <c r="AM14" s="662"/>
      <c r="AN14" s="662"/>
      <c r="AO14" s="663"/>
      <c r="AP14" s="653" t="s">
        <v>256</v>
      </c>
      <c r="AQ14" s="654"/>
      <c r="AR14" s="654"/>
      <c r="AS14" s="654"/>
      <c r="AT14" s="654"/>
      <c r="AU14" s="654"/>
      <c r="AV14" s="654"/>
      <c r="AW14" s="654"/>
      <c r="AX14" s="654"/>
      <c r="AY14" s="654"/>
      <c r="AZ14" s="654"/>
      <c r="BA14" s="654"/>
      <c r="BB14" s="654"/>
      <c r="BC14" s="654"/>
      <c r="BD14" s="654"/>
      <c r="BE14" s="654"/>
      <c r="BF14" s="655"/>
      <c r="BG14" s="656">
        <v>17930</v>
      </c>
      <c r="BH14" s="657"/>
      <c r="BI14" s="657"/>
      <c r="BJ14" s="657"/>
      <c r="BK14" s="657"/>
      <c r="BL14" s="657"/>
      <c r="BM14" s="657"/>
      <c r="BN14" s="658"/>
      <c r="BO14" s="659">
        <v>2</v>
      </c>
      <c r="BP14" s="659"/>
      <c r="BQ14" s="659"/>
      <c r="BR14" s="659"/>
      <c r="BS14" s="660">
        <v>810</v>
      </c>
      <c r="BT14" s="660"/>
      <c r="BU14" s="660"/>
      <c r="BV14" s="660"/>
      <c r="BW14" s="660"/>
      <c r="BX14" s="660"/>
      <c r="BY14" s="660"/>
      <c r="BZ14" s="660"/>
      <c r="CA14" s="660"/>
      <c r="CB14" s="664"/>
      <c r="CD14" s="653" t="s">
        <v>257</v>
      </c>
      <c r="CE14" s="654"/>
      <c r="CF14" s="654"/>
      <c r="CG14" s="654"/>
      <c r="CH14" s="654"/>
      <c r="CI14" s="654"/>
      <c r="CJ14" s="654"/>
      <c r="CK14" s="654"/>
      <c r="CL14" s="654"/>
      <c r="CM14" s="654"/>
      <c r="CN14" s="654"/>
      <c r="CO14" s="654"/>
      <c r="CP14" s="654"/>
      <c r="CQ14" s="655"/>
      <c r="CR14" s="656">
        <v>382884</v>
      </c>
      <c r="CS14" s="657"/>
      <c r="CT14" s="657"/>
      <c r="CU14" s="657"/>
      <c r="CV14" s="657"/>
      <c r="CW14" s="657"/>
      <c r="CX14" s="657"/>
      <c r="CY14" s="658"/>
      <c r="CZ14" s="659">
        <v>3.5</v>
      </c>
      <c r="DA14" s="659"/>
      <c r="DB14" s="659"/>
      <c r="DC14" s="659"/>
      <c r="DD14" s="665">
        <v>40888</v>
      </c>
      <c r="DE14" s="657"/>
      <c r="DF14" s="657"/>
      <c r="DG14" s="657"/>
      <c r="DH14" s="657"/>
      <c r="DI14" s="657"/>
      <c r="DJ14" s="657"/>
      <c r="DK14" s="657"/>
      <c r="DL14" s="657"/>
      <c r="DM14" s="657"/>
      <c r="DN14" s="657"/>
      <c r="DO14" s="657"/>
      <c r="DP14" s="658"/>
      <c r="DQ14" s="665">
        <v>363245</v>
      </c>
      <c r="DR14" s="657"/>
      <c r="DS14" s="657"/>
      <c r="DT14" s="657"/>
      <c r="DU14" s="657"/>
      <c r="DV14" s="657"/>
      <c r="DW14" s="657"/>
      <c r="DX14" s="657"/>
      <c r="DY14" s="657"/>
      <c r="DZ14" s="657"/>
      <c r="EA14" s="657"/>
      <c r="EB14" s="657"/>
      <c r="EC14" s="666"/>
    </row>
    <row r="15" spans="2:143" ht="11.25" customHeight="1" x14ac:dyDescent="0.15">
      <c r="B15" s="653" t="s">
        <v>258</v>
      </c>
      <c r="C15" s="654"/>
      <c r="D15" s="654"/>
      <c r="E15" s="654"/>
      <c r="F15" s="654"/>
      <c r="G15" s="654"/>
      <c r="H15" s="654"/>
      <c r="I15" s="654"/>
      <c r="J15" s="654"/>
      <c r="K15" s="654"/>
      <c r="L15" s="654"/>
      <c r="M15" s="654"/>
      <c r="N15" s="654"/>
      <c r="O15" s="654"/>
      <c r="P15" s="654"/>
      <c r="Q15" s="655"/>
      <c r="R15" s="656" t="s">
        <v>129</v>
      </c>
      <c r="S15" s="657"/>
      <c r="T15" s="657"/>
      <c r="U15" s="657"/>
      <c r="V15" s="657"/>
      <c r="W15" s="657"/>
      <c r="X15" s="657"/>
      <c r="Y15" s="658"/>
      <c r="Z15" s="659" t="s">
        <v>129</v>
      </c>
      <c r="AA15" s="659"/>
      <c r="AB15" s="659"/>
      <c r="AC15" s="659"/>
      <c r="AD15" s="660" t="s">
        <v>129</v>
      </c>
      <c r="AE15" s="660"/>
      <c r="AF15" s="660"/>
      <c r="AG15" s="660"/>
      <c r="AH15" s="660"/>
      <c r="AI15" s="660"/>
      <c r="AJ15" s="660"/>
      <c r="AK15" s="660"/>
      <c r="AL15" s="661" t="s">
        <v>129</v>
      </c>
      <c r="AM15" s="662"/>
      <c r="AN15" s="662"/>
      <c r="AO15" s="663"/>
      <c r="AP15" s="653" t="s">
        <v>259</v>
      </c>
      <c r="AQ15" s="654"/>
      <c r="AR15" s="654"/>
      <c r="AS15" s="654"/>
      <c r="AT15" s="654"/>
      <c r="AU15" s="654"/>
      <c r="AV15" s="654"/>
      <c r="AW15" s="654"/>
      <c r="AX15" s="654"/>
      <c r="AY15" s="654"/>
      <c r="AZ15" s="654"/>
      <c r="BA15" s="654"/>
      <c r="BB15" s="654"/>
      <c r="BC15" s="654"/>
      <c r="BD15" s="654"/>
      <c r="BE15" s="654"/>
      <c r="BF15" s="655"/>
      <c r="BG15" s="656">
        <v>59639</v>
      </c>
      <c r="BH15" s="657"/>
      <c r="BI15" s="657"/>
      <c r="BJ15" s="657"/>
      <c r="BK15" s="657"/>
      <c r="BL15" s="657"/>
      <c r="BM15" s="657"/>
      <c r="BN15" s="658"/>
      <c r="BO15" s="659">
        <v>6.6</v>
      </c>
      <c r="BP15" s="659"/>
      <c r="BQ15" s="659"/>
      <c r="BR15" s="659"/>
      <c r="BS15" s="660" t="s">
        <v>129</v>
      </c>
      <c r="BT15" s="660"/>
      <c r="BU15" s="660"/>
      <c r="BV15" s="660"/>
      <c r="BW15" s="660"/>
      <c r="BX15" s="660"/>
      <c r="BY15" s="660"/>
      <c r="BZ15" s="660"/>
      <c r="CA15" s="660"/>
      <c r="CB15" s="664"/>
      <c r="CD15" s="653" t="s">
        <v>260</v>
      </c>
      <c r="CE15" s="654"/>
      <c r="CF15" s="654"/>
      <c r="CG15" s="654"/>
      <c r="CH15" s="654"/>
      <c r="CI15" s="654"/>
      <c r="CJ15" s="654"/>
      <c r="CK15" s="654"/>
      <c r="CL15" s="654"/>
      <c r="CM15" s="654"/>
      <c r="CN15" s="654"/>
      <c r="CO15" s="654"/>
      <c r="CP15" s="654"/>
      <c r="CQ15" s="655"/>
      <c r="CR15" s="656">
        <v>417286</v>
      </c>
      <c r="CS15" s="657"/>
      <c r="CT15" s="657"/>
      <c r="CU15" s="657"/>
      <c r="CV15" s="657"/>
      <c r="CW15" s="657"/>
      <c r="CX15" s="657"/>
      <c r="CY15" s="658"/>
      <c r="CZ15" s="659">
        <v>3.8</v>
      </c>
      <c r="DA15" s="659"/>
      <c r="DB15" s="659"/>
      <c r="DC15" s="659"/>
      <c r="DD15" s="665">
        <v>46158</v>
      </c>
      <c r="DE15" s="657"/>
      <c r="DF15" s="657"/>
      <c r="DG15" s="657"/>
      <c r="DH15" s="657"/>
      <c r="DI15" s="657"/>
      <c r="DJ15" s="657"/>
      <c r="DK15" s="657"/>
      <c r="DL15" s="657"/>
      <c r="DM15" s="657"/>
      <c r="DN15" s="657"/>
      <c r="DO15" s="657"/>
      <c r="DP15" s="658"/>
      <c r="DQ15" s="665">
        <v>294427</v>
      </c>
      <c r="DR15" s="657"/>
      <c r="DS15" s="657"/>
      <c r="DT15" s="657"/>
      <c r="DU15" s="657"/>
      <c r="DV15" s="657"/>
      <c r="DW15" s="657"/>
      <c r="DX15" s="657"/>
      <c r="DY15" s="657"/>
      <c r="DZ15" s="657"/>
      <c r="EA15" s="657"/>
      <c r="EB15" s="657"/>
      <c r="EC15" s="666"/>
    </row>
    <row r="16" spans="2:143" ht="11.25" customHeight="1" x14ac:dyDescent="0.15">
      <c r="B16" s="653" t="s">
        <v>261</v>
      </c>
      <c r="C16" s="654"/>
      <c r="D16" s="654"/>
      <c r="E16" s="654"/>
      <c r="F16" s="654"/>
      <c r="G16" s="654"/>
      <c r="H16" s="654"/>
      <c r="I16" s="654"/>
      <c r="J16" s="654"/>
      <c r="K16" s="654"/>
      <c r="L16" s="654"/>
      <c r="M16" s="654"/>
      <c r="N16" s="654"/>
      <c r="O16" s="654"/>
      <c r="P16" s="654"/>
      <c r="Q16" s="655"/>
      <c r="R16" s="656">
        <v>3697</v>
      </c>
      <c r="S16" s="657"/>
      <c r="T16" s="657"/>
      <c r="U16" s="657"/>
      <c r="V16" s="657"/>
      <c r="W16" s="657"/>
      <c r="X16" s="657"/>
      <c r="Y16" s="658"/>
      <c r="Z16" s="659">
        <v>0</v>
      </c>
      <c r="AA16" s="659"/>
      <c r="AB16" s="659"/>
      <c r="AC16" s="659"/>
      <c r="AD16" s="660">
        <v>3697</v>
      </c>
      <c r="AE16" s="660"/>
      <c r="AF16" s="660"/>
      <c r="AG16" s="660"/>
      <c r="AH16" s="660"/>
      <c r="AI16" s="660"/>
      <c r="AJ16" s="660"/>
      <c r="AK16" s="660"/>
      <c r="AL16" s="661">
        <v>0.1</v>
      </c>
      <c r="AM16" s="662"/>
      <c r="AN16" s="662"/>
      <c r="AO16" s="663"/>
      <c r="AP16" s="653" t="s">
        <v>262</v>
      </c>
      <c r="AQ16" s="654"/>
      <c r="AR16" s="654"/>
      <c r="AS16" s="654"/>
      <c r="AT16" s="654"/>
      <c r="AU16" s="654"/>
      <c r="AV16" s="654"/>
      <c r="AW16" s="654"/>
      <c r="AX16" s="654"/>
      <c r="AY16" s="654"/>
      <c r="AZ16" s="654"/>
      <c r="BA16" s="654"/>
      <c r="BB16" s="654"/>
      <c r="BC16" s="654"/>
      <c r="BD16" s="654"/>
      <c r="BE16" s="654"/>
      <c r="BF16" s="655"/>
      <c r="BG16" s="656" t="s">
        <v>129</v>
      </c>
      <c r="BH16" s="657"/>
      <c r="BI16" s="657"/>
      <c r="BJ16" s="657"/>
      <c r="BK16" s="657"/>
      <c r="BL16" s="657"/>
      <c r="BM16" s="657"/>
      <c r="BN16" s="658"/>
      <c r="BO16" s="659" t="s">
        <v>129</v>
      </c>
      <c r="BP16" s="659"/>
      <c r="BQ16" s="659"/>
      <c r="BR16" s="659"/>
      <c r="BS16" s="660" t="s">
        <v>129</v>
      </c>
      <c r="BT16" s="660"/>
      <c r="BU16" s="660"/>
      <c r="BV16" s="660"/>
      <c r="BW16" s="660"/>
      <c r="BX16" s="660"/>
      <c r="BY16" s="660"/>
      <c r="BZ16" s="660"/>
      <c r="CA16" s="660"/>
      <c r="CB16" s="664"/>
      <c r="CD16" s="653" t="s">
        <v>263</v>
      </c>
      <c r="CE16" s="654"/>
      <c r="CF16" s="654"/>
      <c r="CG16" s="654"/>
      <c r="CH16" s="654"/>
      <c r="CI16" s="654"/>
      <c r="CJ16" s="654"/>
      <c r="CK16" s="654"/>
      <c r="CL16" s="654"/>
      <c r="CM16" s="654"/>
      <c r="CN16" s="654"/>
      <c r="CO16" s="654"/>
      <c r="CP16" s="654"/>
      <c r="CQ16" s="655"/>
      <c r="CR16" s="656" t="s">
        <v>129</v>
      </c>
      <c r="CS16" s="657"/>
      <c r="CT16" s="657"/>
      <c r="CU16" s="657"/>
      <c r="CV16" s="657"/>
      <c r="CW16" s="657"/>
      <c r="CX16" s="657"/>
      <c r="CY16" s="658"/>
      <c r="CZ16" s="659" t="s">
        <v>129</v>
      </c>
      <c r="DA16" s="659"/>
      <c r="DB16" s="659"/>
      <c r="DC16" s="659"/>
      <c r="DD16" s="665" t="s">
        <v>129</v>
      </c>
      <c r="DE16" s="657"/>
      <c r="DF16" s="657"/>
      <c r="DG16" s="657"/>
      <c r="DH16" s="657"/>
      <c r="DI16" s="657"/>
      <c r="DJ16" s="657"/>
      <c r="DK16" s="657"/>
      <c r="DL16" s="657"/>
      <c r="DM16" s="657"/>
      <c r="DN16" s="657"/>
      <c r="DO16" s="657"/>
      <c r="DP16" s="658"/>
      <c r="DQ16" s="665" t="s">
        <v>129</v>
      </c>
      <c r="DR16" s="657"/>
      <c r="DS16" s="657"/>
      <c r="DT16" s="657"/>
      <c r="DU16" s="657"/>
      <c r="DV16" s="657"/>
      <c r="DW16" s="657"/>
      <c r="DX16" s="657"/>
      <c r="DY16" s="657"/>
      <c r="DZ16" s="657"/>
      <c r="EA16" s="657"/>
      <c r="EB16" s="657"/>
      <c r="EC16" s="666"/>
    </row>
    <row r="17" spans="2:133" ht="11.25" customHeight="1" x14ac:dyDescent="0.15">
      <c r="B17" s="653" t="s">
        <v>264</v>
      </c>
      <c r="C17" s="654"/>
      <c r="D17" s="654"/>
      <c r="E17" s="654"/>
      <c r="F17" s="654"/>
      <c r="G17" s="654"/>
      <c r="H17" s="654"/>
      <c r="I17" s="654"/>
      <c r="J17" s="654"/>
      <c r="K17" s="654"/>
      <c r="L17" s="654"/>
      <c r="M17" s="654"/>
      <c r="N17" s="654"/>
      <c r="O17" s="654"/>
      <c r="P17" s="654"/>
      <c r="Q17" s="655"/>
      <c r="R17" s="656">
        <v>8709</v>
      </c>
      <c r="S17" s="657"/>
      <c r="T17" s="657"/>
      <c r="U17" s="657"/>
      <c r="V17" s="657"/>
      <c r="W17" s="657"/>
      <c r="X17" s="657"/>
      <c r="Y17" s="658"/>
      <c r="Z17" s="659">
        <v>0.1</v>
      </c>
      <c r="AA17" s="659"/>
      <c r="AB17" s="659"/>
      <c r="AC17" s="659"/>
      <c r="AD17" s="660">
        <v>8709</v>
      </c>
      <c r="AE17" s="660"/>
      <c r="AF17" s="660"/>
      <c r="AG17" s="660"/>
      <c r="AH17" s="660"/>
      <c r="AI17" s="660"/>
      <c r="AJ17" s="660"/>
      <c r="AK17" s="660"/>
      <c r="AL17" s="661">
        <v>0.2</v>
      </c>
      <c r="AM17" s="662"/>
      <c r="AN17" s="662"/>
      <c r="AO17" s="663"/>
      <c r="AP17" s="653" t="s">
        <v>265</v>
      </c>
      <c r="AQ17" s="654"/>
      <c r="AR17" s="654"/>
      <c r="AS17" s="654"/>
      <c r="AT17" s="654"/>
      <c r="AU17" s="654"/>
      <c r="AV17" s="654"/>
      <c r="AW17" s="654"/>
      <c r="AX17" s="654"/>
      <c r="AY17" s="654"/>
      <c r="AZ17" s="654"/>
      <c r="BA17" s="654"/>
      <c r="BB17" s="654"/>
      <c r="BC17" s="654"/>
      <c r="BD17" s="654"/>
      <c r="BE17" s="654"/>
      <c r="BF17" s="655"/>
      <c r="BG17" s="656" t="s">
        <v>129</v>
      </c>
      <c r="BH17" s="657"/>
      <c r="BI17" s="657"/>
      <c r="BJ17" s="657"/>
      <c r="BK17" s="657"/>
      <c r="BL17" s="657"/>
      <c r="BM17" s="657"/>
      <c r="BN17" s="658"/>
      <c r="BO17" s="659" t="s">
        <v>129</v>
      </c>
      <c r="BP17" s="659"/>
      <c r="BQ17" s="659"/>
      <c r="BR17" s="659"/>
      <c r="BS17" s="660" t="s">
        <v>129</v>
      </c>
      <c r="BT17" s="660"/>
      <c r="BU17" s="660"/>
      <c r="BV17" s="660"/>
      <c r="BW17" s="660"/>
      <c r="BX17" s="660"/>
      <c r="BY17" s="660"/>
      <c r="BZ17" s="660"/>
      <c r="CA17" s="660"/>
      <c r="CB17" s="664"/>
      <c r="CD17" s="653" t="s">
        <v>266</v>
      </c>
      <c r="CE17" s="654"/>
      <c r="CF17" s="654"/>
      <c r="CG17" s="654"/>
      <c r="CH17" s="654"/>
      <c r="CI17" s="654"/>
      <c r="CJ17" s="654"/>
      <c r="CK17" s="654"/>
      <c r="CL17" s="654"/>
      <c r="CM17" s="654"/>
      <c r="CN17" s="654"/>
      <c r="CO17" s="654"/>
      <c r="CP17" s="654"/>
      <c r="CQ17" s="655"/>
      <c r="CR17" s="656">
        <v>3495434</v>
      </c>
      <c r="CS17" s="657"/>
      <c r="CT17" s="657"/>
      <c r="CU17" s="657"/>
      <c r="CV17" s="657"/>
      <c r="CW17" s="657"/>
      <c r="CX17" s="657"/>
      <c r="CY17" s="658"/>
      <c r="CZ17" s="659">
        <v>32</v>
      </c>
      <c r="DA17" s="659"/>
      <c r="DB17" s="659"/>
      <c r="DC17" s="659"/>
      <c r="DD17" s="665" t="s">
        <v>129</v>
      </c>
      <c r="DE17" s="657"/>
      <c r="DF17" s="657"/>
      <c r="DG17" s="657"/>
      <c r="DH17" s="657"/>
      <c r="DI17" s="657"/>
      <c r="DJ17" s="657"/>
      <c r="DK17" s="657"/>
      <c r="DL17" s="657"/>
      <c r="DM17" s="657"/>
      <c r="DN17" s="657"/>
      <c r="DO17" s="657"/>
      <c r="DP17" s="658"/>
      <c r="DQ17" s="665">
        <v>3243435</v>
      </c>
      <c r="DR17" s="657"/>
      <c r="DS17" s="657"/>
      <c r="DT17" s="657"/>
      <c r="DU17" s="657"/>
      <c r="DV17" s="657"/>
      <c r="DW17" s="657"/>
      <c r="DX17" s="657"/>
      <c r="DY17" s="657"/>
      <c r="DZ17" s="657"/>
      <c r="EA17" s="657"/>
      <c r="EB17" s="657"/>
      <c r="EC17" s="666"/>
    </row>
    <row r="18" spans="2:133" ht="11.25" customHeight="1" x14ac:dyDescent="0.15">
      <c r="B18" s="653" t="s">
        <v>267</v>
      </c>
      <c r="C18" s="654"/>
      <c r="D18" s="654"/>
      <c r="E18" s="654"/>
      <c r="F18" s="654"/>
      <c r="G18" s="654"/>
      <c r="H18" s="654"/>
      <c r="I18" s="654"/>
      <c r="J18" s="654"/>
      <c r="K18" s="654"/>
      <c r="L18" s="654"/>
      <c r="M18" s="654"/>
      <c r="N18" s="654"/>
      <c r="O18" s="654"/>
      <c r="P18" s="654"/>
      <c r="Q18" s="655"/>
      <c r="R18" s="656">
        <v>8597</v>
      </c>
      <c r="S18" s="657"/>
      <c r="T18" s="657"/>
      <c r="U18" s="657"/>
      <c r="V18" s="657"/>
      <c r="W18" s="657"/>
      <c r="X18" s="657"/>
      <c r="Y18" s="658"/>
      <c r="Z18" s="659">
        <v>0.1</v>
      </c>
      <c r="AA18" s="659"/>
      <c r="AB18" s="659"/>
      <c r="AC18" s="659"/>
      <c r="AD18" s="660">
        <v>7712</v>
      </c>
      <c r="AE18" s="660"/>
      <c r="AF18" s="660"/>
      <c r="AG18" s="660"/>
      <c r="AH18" s="660"/>
      <c r="AI18" s="660"/>
      <c r="AJ18" s="660"/>
      <c r="AK18" s="660"/>
      <c r="AL18" s="661">
        <v>0.20000000298023224</v>
      </c>
      <c r="AM18" s="662"/>
      <c r="AN18" s="662"/>
      <c r="AO18" s="663"/>
      <c r="AP18" s="653" t="s">
        <v>268</v>
      </c>
      <c r="AQ18" s="654"/>
      <c r="AR18" s="654"/>
      <c r="AS18" s="654"/>
      <c r="AT18" s="654"/>
      <c r="AU18" s="654"/>
      <c r="AV18" s="654"/>
      <c r="AW18" s="654"/>
      <c r="AX18" s="654"/>
      <c r="AY18" s="654"/>
      <c r="AZ18" s="654"/>
      <c r="BA18" s="654"/>
      <c r="BB18" s="654"/>
      <c r="BC18" s="654"/>
      <c r="BD18" s="654"/>
      <c r="BE18" s="654"/>
      <c r="BF18" s="655"/>
      <c r="BG18" s="656" t="s">
        <v>129</v>
      </c>
      <c r="BH18" s="657"/>
      <c r="BI18" s="657"/>
      <c r="BJ18" s="657"/>
      <c r="BK18" s="657"/>
      <c r="BL18" s="657"/>
      <c r="BM18" s="657"/>
      <c r="BN18" s="658"/>
      <c r="BO18" s="659" t="s">
        <v>129</v>
      </c>
      <c r="BP18" s="659"/>
      <c r="BQ18" s="659"/>
      <c r="BR18" s="659"/>
      <c r="BS18" s="660" t="s">
        <v>129</v>
      </c>
      <c r="BT18" s="660"/>
      <c r="BU18" s="660"/>
      <c r="BV18" s="660"/>
      <c r="BW18" s="660"/>
      <c r="BX18" s="660"/>
      <c r="BY18" s="660"/>
      <c r="BZ18" s="660"/>
      <c r="CA18" s="660"/>
      <c r="CB18" s="664"/>
      <c r="CD18" s="653" t="s">
        <v>269</v>
      </c>
      <c r="CE18" s="654"/>
      <c r="CF18" s="654"/>
      <c r="CG18" s="654"/>
      <c r="CH18" s="654"/>
      <c r="CI18" s="654"/>
      <c r="CJ18" s="654"/>
      <c r="CK18" s="654"/>
      <c r="CL18" s="654"/>
      <c r="CM18" s="654"/>
      <c r="CN18" s="654"/>
      <c r="CO18" s="654"/>
      <c r="CP18" s="654"/>
      <c r="CQ18" s="655"/>
      <c r="CR18" s="656" t="s">
        <v>129</v>
      </c>
      <c r="CS18" s="657"/>
      <c r="CT18" s="657"/>
      <c r="CU18" s="657"/>
      <c r="CV18" s="657"/>
      <c r="CW18" s="657"/>
      <c r="CX18" s="657"/>
      <c r="CY18" s="658"/>
      <c r="CZ18" s="659" t="s">
        <v>129</v>
      </c>
      <c r="DA18" s="659"/>
      <c r="DB18" s="659"/>
      <c r="DC18" s="659"/>
      <c r="DD18" s="665" t="s">
        <v>129</v>
      </c>
      <c r="DE18" s="657"/>
      <c r="DF18" s="657"/>
      <c r="DG18" s="657"/>
      <c r="DH18" s="657"/>
      <c r="DI18" s="657"/>
      <c r="DJ18" s="657"/>
      <c r="DK18" s="657"/>
      <c r="DL18" s="657"/>
      <c r="DM18" s="657"/>
      <c r="DN18" s="657"/>
      <c r="DO18" s="657"/>
      <c r="DP18" s="658"/>
      <c r="DQ18" s="665" t="s">
        <v>129</v>
      </c>
      <c r="DR18" s="657"/>
      <c r="DS18" s="657"/>
      <c r="DT18" s="657"/>
      <c r="DU18" s="657"/>
      <c r="DV18" s="657"/>
      <c r="DW18" s="657"/>
      <c r="DX18" s="657"/>
      <c r="DY18" s="657"/>
      <c r="DZ18" s="657"/>
      <c r="EA18" s="657"/>
      <c r="EB18" s="657"/>
      <c r="EC18" s="666"/>
    </row>
    <row r="19" spans="2:133" ht="11.25" customHeight="1" x14ac:dyDescent="0.15">
      <c r="B19" s="653" t="s">
        <v>270</v>
      </c>
      <c r="C19" s="654"/>
      <c r="D19" s="654"/>
      <c r="E19" s="654"/>
      <c r="F19" s="654"/>
      <c r="G19" s="654"/>
      <c r="H19" s="654"/>
      <c r="I19" s="654"/>
      <c r="J19" s="654"/>
      <c r="K19" s="654"/>
      <c r="L19" s="654"/>
      <c r="M19" s="654"/>
      <c r="N19" s="654"/>
      <c r="O19" s="654"/>
      <c r="P19" s="654"/>
      <c r="Q19" s="655"/>
      <c r="R19" s="656">
        <v>811</v>
      </c>
      <c r="S19" s="657"/>
      <c r="T19" s="657"/>
      <c r="U19" s="657"/>
      <c r="V19" s="657"/>
      <c r="W19" s="657"/>
      <c r="X19" s="657"/>
      <c r="Y19" s="658"/>
      <c r="Z19" s="659">
        <v>0</v>
      </c>
      <c r="AA19" s="659"/>
      <c r="AB19" s="659"/>
      <c r="AC19" s="659"/>
      <c r="AD19" s="660">
        <v>811</v>
      </c>
      <c r="AE19" s="660"/>
      <c r="AF19" s="660"/>
      <c r="AG19" s="660"/>
      <c r="AH19" s="660"/>
      <c r="AI19" s="660"/>
      <c r="AJ19" s="660"/>
      <c r="AK19" s="660"/>
      <c r="AL19" s="661">
        <v>0</v>
      </c>
      <c r="AM19" s="662"/>
      <c r="AN19" s="662"/>
      <c r="AO19" s="663"/>
      <c r="AP19" s="653" t="s">
        <v>271</v>
      </c>
      <c r="AQ19" s="654"/>
      <c r="AR19" s="654"/>
      <c r="AS19" s="654"/>
      <c r="AT19" s="654"/>
      <c r="AU19" s="654"/>
      <c r="AV19" s="654"/>
      <c r="AW19" s="654"/>
      <c r="AX19" s="654"/>
      <c r="AY19" s="654"/>
      <c r="AZ19" s="654"/>
      <c r="BA19" s="654"/>
      <c r="BB19" s="654"/>
      <c r="BC19" s="654"/>
      <c r="BD19" s="654"/>
      <c r="BE19" s="654"/>
      <c r="BF19" s="655"/>
      <c r="BG19" s="656">
        <v>42762</v>
      </c>
      <c r="BH19" s="657"/>
      <c r="BI19" s="657"/>
      <c r="BJ19" s="657"/>
      <c r="BK19" s="657"/>
      <c r="BL19" s="657"/>
      <c r="BM19" s="657"/>
      <c r="BN19" s="658"/>
      <c r="BO19" s="659">
        <v>4.7</v>
      </c>
      <c r="BP19" s="659"/>
      <c r="BQ19" s="659"/>
      <c r="BR19" s="659"/>
      <c r="BS19" s="660" t="s">
        <v>129</v>
      </c>
      <c r="BT19" s="660"/>
      <c r="BU19" s="660"/>
      <c r="BV19" s="660"/>
      <c r="BW19" s="660"/>
      <c r="BX19" s="660"/>
      <c r="BY19" s="660"/>
      <c r="BZ19" s="660"/>
      <c r="CA19" s="660"/>
      <c r="CB19" s="664"/>
      <c r="CD19" s="653" t="s">
        <v>272</v>
      </c>
      <c r="CE19" s="654"/>
      <c r="CF19" s="654"/>
      <c r="CG19" s="654"/>
      <c r="CH19" s="654"/>
      <c r="CI19" s="654"/>
      <c r="CJ19" s="654"/>
      <c r="CK19" s="654"/>
      <c r="CL19" s="654"/>
      <c r="CM19" s="654"/>
      <c r="CN19" s="654"/>
      <c r="CO19" s="654"/>
      <c r="CP19" s="654"/>
      <c r="CQ19" s="655"/>
      <c r="CR19" s="656" t="s">
        <v>129</v>
      </c>
      <c r="CS19" s="657"/>
      <c r="CT19" s="657"/>
      <c r="CU19" s="657"/>
      <c r="CV19" s="657"/>
      <c r="CW19" s="657"/>
      <c r="CX19" s="657"/>
      <c r="CY19" s="658"/>
      <c r="CZ19" s="659" t="s">
        <v>129</v>
      </c>
      <c r="DA19" s="659"/>
      <c r="DB19" s="659"/>
      <c r="DC19" s="659"/>
      <c r="DD19" s="665" t="s">
        <v>129</v>
      </c>
      <c r="DE19" s="657"/>
      <c r="DF19" s="657"/>
      <c r="DG19" s="657"/>
      <c r="DH19" s="657"/>
      <c r="DI19" s="657"/>
      <c r="DJ19" s="657"/>
      <c r="DK19" s="657"/>
      <c r="DL19" s="657"/>
      <c r="DM19" s="657"/>
      <c r="DN19" s="657"/>
      <c r="DO19" s="657"/>
      <c r="DP19" s="658"/>
      <c r="DQ19" s="665" t="s">
        <v>129</v>
      </c>
      <c r="DR19" s="657"/>
      <c r="DS19" s="657"/>
      <c r="DT19" s="657"/>
      <c r="DU19" s="657"/>
      <c r="DV19" s="657"/>
      <c r="DW19" s="657"/>
      <c r="DX19" s="657"/>
      <c r="DY19" s="657"/>
      <c r="DZ19" s="657"/>
      <c r="EA19" s="657"/>
      <c r="EB19" s="657"/>
      <c r="EC19" s="666"/>
    </row>
    <row r="20" spans="2:133" ht="11.25" customHeight="1" x14ac:dyDescent="0.15">
      <c r="B20" s="653" t="s">
        <v>273</v>
      </c>
      <c r="C20" s="654"/>
      <c r="D20" s="654"/>
      <c r="E20" s="654"/>
      <c r="F20" s="654"/>
      <c r="G20" s="654"/>
      <c r="H20" s="654"/>
      <c r="I20" s="654"/>
      <c r="J20" s="654"/>
      <c r="K20" s="654"/>
      <c r="L20" s="654"/>
      <c r="M20" s="654"/>
      <c r="N20" s="654"/>
      <c r="O20" s="654"/>
      <c r="P20" s="654"/>
      <c r="Q20" s="655"/>
      <c r="R20" s="656">
        <v>1027</v>
      </c>
      <c r="S20" s="657"/>
      <c r="T20" s="657"/>
      <c r="U20" s="657"/>
      <c r="V20" s="657"/>
      <c r="W20" s="657"/>
      <c r="X20" s="657"/>
      <c r="Y20" s="658"/>
      <c r="Z20" s="659">
        <v>0</v>
      </c>
      <c r="AA20" s="659"/>
      <c r="AB20" s="659"/>
      <c r="AC20" s="659"/>
      <c r="AD20" s="660">
        <v>1027</v>
      </c>
      <c r="AE20" s="660"/>
      <c r="AF20" s="660"/>
      <c r="AG20" s="660"/>
      <c r="AH20" s="660"/>
      <c r="AI20" s="660"/>
      <c r="AJ20" s="660"/>
      <c r="AK20" s="660"/>
      <c r="AL20" s="661">
        <v>0</v>
      </c>
      <c r="AM20" s="662"/>
      <c r="AN20" s="662"/>
      <c r="AO20" s="663"/>
      <c r="AP20" s="653" t="s">
        <v>274</v>
      </c>
      <c r="AQ20" s="654"/>
      <c r="AR20" s="654"/>
      <c r="AS20" s="654"/>
      <c r="AT20" s="654"/>
      <c r="AU20" s="654"/>
      <c r="AV20" s="654"/>
      <c r="AW20" s="654"/>
      <c r="AX20" s="654"/>
      <c r="AY20" s="654"/>
      <c r="AZ20" s="654"/>
      <c r="BA20" s="654"/>
      <c r="BB20" s="654"/>
      <c r="BC20" s="654"/>
      <c r="BD20" s="654"/>
      <c r="BE20" s="654"/>
      <c r="BF20" s="655"/>
      <c r="BG20" s="656">
        <v>42762</v>
      </c>
      <c r="BH20" s="657"/>
      <c r="BI20" s="657"/>
      <c r="BJ20" s="657"/>
      <c r="BK20" s="657"/>
      <c r="BL20" s="657"/>
      <c r="BM20" s="657"/>
      <c r="BN20" s="658"/>
      <c r="BO20" s="659">
        <v>4.7</v>
      </c>
      <c r="BP20" s="659"/>
      <c r="BQ20" s="659"/>
      <c r="BR20" s="659"/>
      <c r="BS20" s="660" t="s">
        <v>129</v>
      </c>
      <c r="BT20" s="660"/>
      <c r="BU20" s="660"/>
      <c r="BV20" s="660"/>
      <c r="BW20" s="660"/>
      <c r="BX20" s="660"/>
      <c r="BY20" s="660"/>
      <c r="BZ20" s="660"/>
      <c r="CA20" s="660"/>
      <c r="CB20" s="664"/>
      <c r="CD20" s="653" t="s">
        <v>275</v>
      </c>
      <c r="CE20" s="654"/>
      <c r="CF20" s="654"/>
      <c r="CG20" s="654"/>
      <c r="CH20" s="654"/>
      <c r="CI20" s="654"/>
      <c r="CJ20" s="654"/>
      <c r="CK20" s="654"/>
      <c r="CL20" s="654"/>
      <c r="CM20" s="654"/>
      <c r="CN20" s="654"/>
      <c r="CO20" s="654"/>
      <c r="CP20" s="654"/>
      <c r="CQ20" s="655"/>
      <c r="CR20" s="656">
        <v>10924802</v>
      </c>
      <c r="CS20" s="657"/>
      <c r="CT20" s="657"/>
      <c r="CU20" s="657"/>
      <c r="CV20" s="657"/>
      <c r="CW20" s="657"/>
      <c r="CX20" s="657"/>
      <c r="CY20" s="658"/>
      <c r="CZ20" s="659">
        <v>100</v>
      </c>
      <c r="DA20" s="659"/>
      <c r="DB20" s="659"/>
      <c r="DC20" s="659"/>
      <c r="DD20" s="665">
        <v>816943</v>
      </c>
      <c r="DE20" s="657"/>
      <c r="DF20" s="657"/>
      <c r="DG20" s="657"/>
      <c r="DH20" s="657"/>
      <c r="DI20" s="657"/>
      <c r="DJ20" s="657"/>
      <c r="DK20" s="657"/>
      <c r="DL20" s="657"/>
      <c r="DM20" s="657"/>
      <c r="DN20" s="657"/>
      <c r="DO20" s="657"/>
      <c r="DP20" s="658"/>
      <c r="DQ20" s="665">
        <v>7022982</v>
      </c>
      <c r="DR20" s="657"/>
      <c r="DS20" s="657"/>
      <c r="DT20" s="657"/>
      <c r="DU20" s="657"/>
      <c r="DV20" s="657"/>
      <c r="DW20" s="657"/>
      <c r="DX20" s="657"/>
      <c r="DY20" s="657"/>
      <c r="DZ20" s="657"/>
      <c r="EA20" s="657"/>
      <c r="EB20" s="657"/>
      <c r="EC20" s="666"/>
    </row>
    <row r="21" spans="2:133" ht="11.25" customHeight="1" x14ac:dyDescent="0.15">
      <c r="B21" s="653" t="s">
        <v>276</v>
      </c>
      <c r="C21" s="654"/>
      <c r="D21" s="654"/>
      <c r="E21" s="654"/>
      <c r="F21" s="654"/>
      <c r="G21" s="654"/>
      <c r="H21" s="654"/>
      <c r="I21" s="654"/>
      <c r="J21" s="654"/>
      <c r="K21" s="654"/>
      <c r="L21" s="654"/>
      <c r="M21" s="654"/>
      <c r="N21" s="654"/>
      <c r="O21" s="654"/>
      <c r="P21" s="654"/>
      <c r="Q21" s="655"/>
      <c r="R21" s="656">
        <v>418</v>
      </c>
      <c r="S21" s="657"/>
      <c r="T21" s="657"/>
      <c r="U21" s="657"/>
      <c r="V21" s="657"/>
      <c r="W21" s="657"/>
      <c r="X21" s="657"/>
      <c r="Y21" s="658"/>
      <c r="Z21" s="659">
        <v>0</v>
      </c>
      <c r="AA21" s="659"/>
      <c r="AB21" s="659"/>
      <c r="AC21" s="659"/>
      <c r="AD21" s="660">
        <v>418</v>
      </c>
      <c r="AE21" s="660"/>
      <c r="AF21" s="660"/>
      <c r="AG21" s="660"/>
      <c r="AH21" s="660"/>
      <c r="AI21" s="660"/>
      <c r="AJ21" s="660"/>
      <c r="AK21" s="660"/>
      <c r="AL21" s="661">
        <v>0</v>
      </c>
      <c r="AM21" s="662"/>
      <c r="AN21" s="662"/>
      <c r="AO21" s="663"/>
      <c r="AP21" s="653" t="s">
        <v>277</v>
      </c>
      <c r="AQ21" s="669"/>
      <c r="AR21" s="669"/>
      <c r="AS21" s="669"/>
      <c r="AT21" s="669"/>
      <c r="AU21" s="669"/>
      <c r="AV21" s="669"/>
      <c r="AW21" s="669"/>
      <c r="AX21" s="669"/>
      <c r="AY21" s="669"/>
      <c r="AZ21" s="669"/>
      <c r="BA21" s="669"/>
      <c r="BB21" s="669"/>
      <c r="BC21" s="669"/>
      <c r="BD21" s="669"/>
      <c r="BE21" s="669"/>
      <c r="BF21" s="670"/>
      <c r="BG21" s="656">
        <v>45</v>
      </c>
      <c r="BH21" s="657"/>
      <c r="BI21" s="657"/>
      <c r="BJ21" s="657"/>
      <c r="BK21" s="657"/>
      <c r="BL21" s="657"/>
      <c r="BM21" s="657"/>
      <c r="BN21" s="658"/>
      <c r="BO21" s="659">
        <v>0</v>
      </c>
      <c r="BP21" s="659"/>
      <c r="BQ21" s="659"/>
      <c r="BR21" s="659"/>
      <c r="BS21" s="660" t="s">
        <v>129</v>
      </c>
      <c r="BT21" s="660"/>
      <c r="BU21" s="660"/>
      <c r="BV21" s="660"/>
      <c r="BW21" s="660"/>
      <c r="BX21" s="660"/>
      <c r="BY21" s="660"/>
      <c r="BZ21" s="660"/>
      <c r="CA21" s="660"/>
      <c r="CB21" s="664"/>
      <c r="CD21" s="677"/>
      <c r="CE21" s="678"/>
      <c r="CF21" s="678"/>
      <c r="CG21" s="678"/>
      <c r="CH21" s="678"/>
      <c r="CI21" s="678"/>
      <c r="CJ21" s="678"/>
      <c r="CK21" s="678"/>
      <c r="CL21" s="678"/>
      <c r="CM21" s="678"/>
      <c r="CN21" s="678"/>
      <c r="CO21" s="678"/>
      <c r="CP21" s="678"/>
      <c r="CQ21" s="679"/>
      <c r="CR21" s="680"/>
      <c r="CS21" s="672"/>
      <c r="CT21" s="672"/>
      <c r="CU21" s="672"/>
      <c r="CV21" s="672"/>
      <c r="CW21" s="672"/>
      <c r="CX21" s="672"/>
      <c r="CY21" s="681"/>
      <c r="CZ21" s="682"/>
      <c r="DA21" s="682"/>
      <c r="DB21" s="682"/>
      <c r="DC21" s="682"/>
      <c r="DD21" s="671"/>
      <c r="DE21" s="672"/>
      <c r="DF21" s="672"/>
      <c r="DG21" s="672"/>
      <c r="DH21" s="672"/>
      <c r="DI21" s="672"/>
      <c r="DJ21" s="672"/>
      <c r="DK21" s="672"/>
      <c r="DL21" s="672"/>
      <c r="DM21" s="672"/>
      <c r="DN21" s="672"/>
      <c r="DO21" s="672"/>
      <c r="DP21" s="681"/>
      <c r="DQ21" s="671"/>
      <c r="DR21" s="672"/>
      <c r="DS21" s="672"/>
      <c r="DT21" s="672"/>
      <c r="DU21" s="672"/>
      <c r="DV21" s="672"/>
      <c r="DW21" s="672"/>
      <c r="DX21" s="672"/>
      <c r="DY21" s="672"/>
      <c r="DZ21" s="672"/>
      <c r="EA21" s="672"/>
      <c r="EB21" s="672"/>
      <c r="EC21" s="673"/>
    </row>
    <row r="22" spans="2:133" ht="11.25" customHeight="1" x14ac:dyDescent="0.15">
      <c r="B22" s="674" t="s">
        <v>278</v>
      </c>
      <c r="C22" s="675"/>
      <c r="D22" s="675"/>
      <c r="E22" s="675"/>
      <c r="F22" s="675"/>
      <c r="G22" s="675"/>
      <c r="H22" s="675"/>
      <c r="I22" s="675"/>
      <c r="J22" s="675"/>
      <c r="K22" s="675"/>
      <c r="L22" s="675"/>
      <c r="M22" s="675"/>
      <c r="N22" s="675"/>
      <c r="O22" s="675"/>
      <c r="P22" s="675"/>
      <c r="Q22" s="676"/>
      <c r="R22" s="656">
        <v>6341</v>
      </c>
      <c r="S22" s="657"/>
      <c r="T22" s="657"/>
      <c r="U22" s="657"/>
      <c r="V22" s="657"/>
      <c r="W22" s="657"/>
      <c r="X22" s="657"/>
      <c r="Y22" s="658"/>
      <c r="Z22" s="659">
        <v>0.1</v>
      </c>
      <c r="AA22" s="659"/>
      <c r="AB22" s="659"/>
      <c r="AC22" s="659"/>
      <c r="AD22" s="660">
        <v>5456</v>
      </c>
      <c r="AE22" s="660"/>
      <c r="AF22" s="660"/>
      <c r="AG22" s="660"/>
      <c r="AH22" s="660"/>
      <c r="AI22" s="660"/>
      <c r="AJ22" s="660"/>
      <c r="AK22" s="660"/>
      <c r="AL22" s="661">
        <v>0.10000000149011612</v>
      </c>
      <c r="AM22" s="662"/>
      <c r="AN22" s="662"/>
      <c r="AO22" s="663"/>
      <c r="AP22" s="653" t="s">
        <v>279</v>
      </c>
      <c r="AQ22" s="669"/>
      <c r="AR22" s="669"/>
      <c r="AS22" s="669"/>
      <c r="AT22" s="669"/>
      <c r="AU22" s="669"/>
      <c r="AV22" s="669"/>
      <c r="AW22" s="669"/>
      <c r="AX22" s="669"/>
      <c r="AY22" s="669"/>
      <c r="AZ22" s="669"/>
      <c r="BA22" s="669"/>
      <c r="BB22" s="669"/>
      <c r="BC22" s="669"/>
      <c r="BD22" s="669"/>
      <c r="BE22" s="669"/>
      <c r="BF22" s="670"/>
      <c r="BG22" s="656" t="s">
        <v>129</v>
      </c>
      <c r="BH22" s="657"/>
      <c r="BI22" s="657"/>
      <c r="BJ22" s="657"/>
      <c r="BK22" s="657"/>
      <c r="BL22" s="657"/>
      <c r="BM22" s="657"/>
      <c r="BN22" s="658"/>
      <c r="BO22" s="659" t="s">
        <v>129</v>
      </c>
      <c r="BP22" s="659"/>
      <c r="BQ22" s="659"/>
      <c r="BR22" s="659"/>
      <c r="BS22" s="660" t="s">
        <v>129</v>
      </c>
      <c r="BT22" s="660"/>
      <c r="BU22" s="660"/>
      <c r="BV22" s="660"/>
      <c r="BW22" s="660"/>
      <c r="BX22" s="660"/>
      <c r="BY22" s="660"/>
      <c r="BZ22" s="660"/>
      <c r="CA22" s="660"/>
      <c r="CB22" s="664"/>
      <c r="CD22" s="638" t="s">
        <v>280</v>
      </c>
      <c r="CE22" s="639"/>
      <c r="CF22" s="639"/>
      <c r="CG22" s="639"/>
      <c r="CH22" s="639"/>
      <c r="CI22" s="639"/>
      <c r="CJ22" s="639"/>
      <c r="CK22" s="639"/>
      <c r="CL22" s="639"/>
      <c r="CM22" s="639"/>
      <c r="CN22" s="639"/>
      <c r="CO22" s="639"/>
      <c r="CP22" s="639"/>
      <c r="CQ22" s="639"/>
      <c r="CR22" s="639"/>
      <c r="CS22" s="639"/>
      <c r="CT22" s="639"/>
      <c r="CU22" s="639"/>
      <c r="CV22" s="639"/>
      <c r="CW22" s="639"/>
      <c r="CX22" s="639"/>
      <c r="CY22" s="639"/>
      <c r="CZ22" s="639"/>
      <c r="DA22" s="639"/>
      <c r="DB22" s="639"/>
      <c r="DC22" s="639"/>
      <c r="DD22" s="639"/>
      <c r="DE22" s="639"/>
      <c r="DF22" s="639"/>
      <c r="DG22" s="639"/>
      <c r="DH22" s="639"/>
      <c r="DI22" s="639"/>
      <c r="DJ22" s="639"/>
      <c r="DK22" s="639"/>
      <c r="DL22" s="639"/>
      <c r="DM22" s="639"/>
      <c r="DN22" s="639"/>
      <c r="DO22" s="639"/>
      <c r="DP22" s="639"/>
      <c r="DQ22" s="639"/>
      <c r="DR22" s="639"/>
      <c r="DS22" s="639"/>
      <c r="DT22" s="639"/>
      <c r="DU22" s="639"/>
      <c r="DV22" s="639"/>
      <c r="DW22" s="639"/>
      <c r="DX22" s="639"/>
      <c r="DY22" s="639"/>
      <c r="DZ22" s="639"/>
      <c r="EA22" s="639"/>
      <c r="EB22" s="639"/>
      <c r="EC22" s="640"/>
    </row>
    <row r="23" spans="2:133" ht="11.25" customHeight="1" x14ac:dyDescent="0.15">
      <c r="B23" s="653" t="s">
        <v>281</v>
      </c>
      <c r="C23" s="654"/>
      <c r="D23" s="654"/>
      <c r="E23" s="654"/>
      <c r="F23" s="654"/>
      <c r="G23" s="654"/>
      <c r="H23" s="654"/>
      <c r="I23" s="654"/>
      <c r="J23" s="654"/>
      <c r="K23" s="654"/>
      <c r="L23" s="654"/>
      <c r="M23" s="654"/>
      <c r="N23" s="654"/>
      <c r="O23" s="654"/>
      <c r="P23" s="654"/>
      <c r="Q23" s="655"/>
      <c r="R23" s="656">
        <v>5306133</v>
      </c>
      <c r="S23" s="657"/>
      <c r="T23" s="657"/>
      <c r="U23" s="657"/>
      <c r="V23" s="657"/>
      <c r="W23" s="657"/>
      <c r="X23" s="657"/>
      <c r="Y23" s="658"/>
      <c r="Z23" s="659">
        <v>45.2</v>
      </c>
      <c r="AA23" s="659"/>
      <c r="AB23" s="659"/>
      <c r="AC23" s="659"/>
      <c r="AD23" s="660">
        <v>3723908</v>
      </c>
      <c r="AE23" s="660"/>
      <c r="AF23" s="660"/>
      <c r="AG23" s="660"/>
      <c r="AH23" s="660"/>
      <c r="AI23" s="660"/>
      <c r="AJ23" s="660"/>
      <c r="AK23" s="660"/>
      <c r="AL23" s="661">
        <v>75.900000000000006</v>
      </c>
      <c r="AM23" s="662"/>
      <c r="AN23" s="662"/>
      <c r="AO23" s="663"/>
      <c r="AP23" s="653" t="s">
        <v>282</v>
      </c>
      <c r="AQ23" s="669"/>
      <c r="AR23" s="669"/>
      <c r="AS23" s="669"/>
      <c r="AT23" s="669"/>
      <c r="AU23" s="669"/>
      <c r="AV23" s="669"/>
      <c r="AW23" s="669"/>
      <c r="AX23" s="669"/>
      <c r="AY23" s="669"/>
      <c r="AZ23" s="669"/>
      <c r="BA23" s="669"/>
      <c r="BB23" s="669"/>
      <c r="BC23" s="669"/>
      <c r="BD23" s="669"/>
      <c r="BE23" s="669"/>
      <c r="BF23" s="670"/>
      <c r="BG23" s="656">
        <v>42717</v>
      </c>
      <c r="BH23" s="657"/>
      <c r="BI23" s="657"/>
      <c r="BJ23" s="657"/>
      <c r="BK23" s="657"/>
      <c r="BL23" s="657"/>
      <c r="BM23" s="657"/>
      <c r="BN23" s="658"/>
      <c r="BO23" s="659">
        <v>4.7</v>
      </c>
      <c r="BP23" s="659"/>
      <c r="BQ23" s="659"/>
      <c r="BR23" s="659"/>
      <c r="BS23" s="660" t="s">
        <v>129</v>
      </c>
      <c r="BT23" s="660"/>
      <c r="BU23" s="660"/>
      <c r="BV23" s="660"/>
      <c r="BW23" s="660"/>
      <c r="BX23" s="660"/>
      <c r="BY23" s="660"/>
      <c r="BZ23" s="660"/>
      <c r="CA23" s="660"/>
      <c r="CB23" s="664"/>
      <c r="CD23" s="638" t="s">
        <v>222</v>
      </c>
      <c r="CE23" s="639"/>
      <c r="CF23" s="639"/>
      <c r="CG23" s="639"/>
      <c r="CH23" s="639"/>
      <c r="CI23" s="639"/>
      <c r="CJ23" s="639"/>
      <c r="CK23" s="639"/>
      <c r="CL23" s="639"/>
      <c r="CM23" s="639"/>
      <c r="CN23" s="639"/>
      <c r="CO23" s="639"/>
      <c r="CP23" s="639"/>
      <c r="CQ23" s="640"/>
      <c r="CR23" s="638" t="s">
        <v>283</v>
      </c>
      <c r="CS23" s="639"/>
      <c r="CT23" s="639"/>
      <c r="CU23" s="639"/>
      <c r="CV23" s="639"/>
      <c r="CW23" s="639"/>
      <c r="CX23" s="639"/>
      <c r="CY23" s="640"/>
      <c r="CZ23" s="638" t="s">
        <v>284</v>
      </c>
      <c r="DA23" s="639"/>
      <c r="DB23" s="639"/>
      <c r="DC23" s="640"/>
      <c r="DD23" s="638" t="s">
        <v>285</v>
      </c>
      <c r="DE23" s="639"/>
      <c r="DF23" s="639"/>
      <c r="DG23" s="639"/>
      <c r="DH23" s="639"/>
      <c r="DI23" s="639"/>
      <c r="DJ23" s="639"/>
      <c r="DK23" s="640"/>
      <c r="DL23" s="683" t="s">
        <v>286</v>
      </c>
      <c r="DM23" s="684"/>
      <c r="DN23" s="684"/>
      <c r="DO23" s="684"/>
      <c r="DP23" s="684"/>
      <c r="DQ23" s="684"/>
      <c r="DR23" s="684"/>
      <c r="DS23" s="684"/>
      <c r="DT23" s="684"/>
      <c r="DU23" s="684"/>
      <c r="DV23" s="685"/>
      <c r="DW23" s="638" t="s">
        <v>287</v>
      </c>
      <c r="DX23" s="639"/>
      <c r="DY23" s="639"/>
      <c r="DZ23" s="639"/>
      <c r="EA23" s="639"/>
      <c r="EB23" s="639"/>
      <c r="EC23" s="640"/>
    </row>
    <row r="24" spans="2:133" ht="11.25" customHeight="1" x14ac:dyDescent="0.15">
      <c r="B24" s="653" t="s">
        <v>288</v>
      </c>
      <c r="C24" s="654"/>
      <c r="D24" s="654"/>
      <c r="E24" s="654"/>
      <c r="F24" s="654"/>
      <c r="G24" s="654"/>
      <c r="H24" s="654"/>
      <c r="I24" s="654"/>
      <c r="J24" s="654"/>
      <c r="K24" s="654"/>
      <c r="L24" s="654"/>
      <c r="M24" s="654"/>
      <c r="N24" s="654"/>
      <c r="O24" s="654"/>
      <c r="P24" s="654"/>
      <c r="Q24" s="655"/>
      <c r="R24" s="656">
        <v>3723908</v>
      </c>
      <c r="S24" s="657"/>
      <c r="T24" s="657"/>
      <c r="U24" s="657"/>
      <c r="V24" s="657"/>
      <c r="W24" s="657"/>
      <c r="X24" s="657"/>
      <c r="Y24" s="658"/>
      <c r="Z24" s="659">
        <v>31.8</v>
      </c>
      <c r="AA24" s="659"/>
      <c r="AB24" s="659"/>
      <c r="AC24" s="659"/>
      <c r="AD24" s="660">
        <v>3723908</v>
      </c>
      <c r="AE24" s="660"/>
      <c r="AF24" s="660"/>
      <c r="AG24" s="660"/>
      <c r="AH24" s="660"/>
      <c r="AI24" s="660"/>
      <c r="AJ24" s="660"/>
      <c r="AK24" s="660"/>
      <c r="AL24" s="661">
        <v>75.900000000000006</v>
      </c>
      <c r="AM24" s="662"/>
      <c r="AN24" s="662"/>
      <c r="AO24" s="663"/>
      <c r="AP24" s="653" t="s">
        <v>289</v>
      </c>
      <c r="AQ24" s="669"/>
      <c r="AR24" s="669"/>
      <c r="AS24" s="669"/>
      <c r="AT24" s="669"/>
      <c r="AU24" s="669"/>
      <c r="AV24" s="669"/>
      <c r="AW24" s="669"/>
      <c r="AX24" s="669"/>
      <c r="AY24" s="669"/>
      <c r="AZ24" s="669"/>
      <c r="BA24" s="669"/>
      <c r="BB24" s="669"/>
      <c r="BC24" s="669"/>
      <c r="BD24" s="669"/>
      <c r="BE24" s="669"/>
      <c r="BF24" s="670"/>
      <c r="BG24" s="656" t="s">
        <v>129</v>
      </c>
      <c r="BH24" s="657"/>
      <c r="BI24" s="657"/>
      <c r="BJ24" s="657"/>
      <c r="BK24" s="657"/>
      <c r="BL24" s="657"/>
      <c r="BM24" s="657"/>
      <c r="BN24" s="658"/>
      <c r="BO24" s="659" t="s">
        <v>129</v>
      </c>
      <c r="BP24" s="659"/>
      <c r="BQ24" s="659"/>
      <c r="BR24" s="659"/>
      <c r="BS24" s="660" t="s">
        <v>129</v>
      </c>
      <c r="BT24" s="660"/>
      <c r="BU24" s="660"/>
      <c r="BV24" s="660"/>
      <c r="BW24" s="660"/>
      <c r="BX24" s="660"/>
      <c r="BY24" s="660"/>
      <c r="BZ24" s="660"/>
      <c r="CA24" s="660"/>
      <c r="CB24" s="664"/>
      <c r="CD24" s="642" t="s">
        <v>290</v>
      </c>
      <c r="CE24" s="643"/>
      <c r="CF24" s="643"/>
      <c r="CG24" s="643"/>
      <c r="CH24" s="643"/>
      <c r="CI24" s="643"/>
      <c r="CJ24" s="643"/>
      <c r="CK24" s="643"/>
      <c r="CL24" s="643"/>
      <c r="CM24" s="643"/>
      <c r="CN24" s="643"/>
      <c r="CO24" s="643"/>
      <c r="CP24" s="643"/>
      <c r="CQ24" s="644"/>
      <c r="CR24" s="645">
        <v>6375821</v>
      </c>
      <c r="CS24" s="646"/>
      <c r="CT24" s="646"/>
      <c r="CU24" s="646"/>
      <c r="CV24" s="646"/>
      <c r="CW24" s="646"/>
      <c r="CX24" s="646"/>
      <c r="CY24" s="647"/>
      <c r="CZ24" s="650">
        <v>58.4</v>
      </c>
      <c r="DA24" s="651"/>
      <c r="DB24" s="651"/>
      <c r="DC24" s="667"/>
      <c r="DD24" s="686">
        <v>4754149</v>
      </c>
      <c r="DE24" s="646"/>
      <c r="DF24" s="646"/>
      <c r="DG24" s="646"/>
      <c r="DH24" s="646"/>
      <c r="DI24" s="646"/>
      <c r="DJ24" s="646"/>
      <c r="DK24" s="647"/>
      <c r="DL24" s="686">
        <v>4677823</v>
      </c>
      <c r="DM24" s="646"/>
      <c r="DN24" s="646"/>
      <c r="DO24" s="646"/>
      <c r="DP24" s="646"/>
      <c r="DQ24" s="646"/>
      <c r="DR24" s="646"/>
      <c r="DS24" s="646"/>
      <c r="DT24" s="646"/>
      <c r="DU24" s="646"/>
      <c r="DV24" s="647"/>
      <c r="DW24" s="650">
        <v>92.2</v>
      </c>
      <c r="DX24" s="651"/>
      <c r="DY24" s="651"/>
      <c r="DZ24" s="651"/>
      <c r="EA24" s="651"/>
      <c r="EB24" s="651"/>
      <c r="EC24" s="652"/>
    </row>
    <row r="25" spans="2:133" ht="11.25" customHeight="1" x14ac:dyDescent="0.15">
      <c r="B25" s="653" t="s">
        <v>291</v>
      </c>
      <c r="C25" s="654"/>
      <c r="D25" s="654"/>
      <c r="E25" s="654"/>
      <c r="F25" s="654"/>
      <c r="G25" s="654"/>
      <c r="H25" s="654"/>
      <c r="I25" s="654"/>
      <c r="J25" s="654"/>
      <c r="K25" s="654"/>
      <c r="L25" s="654"/>
      <c r="M25" s="654"/>
      <c r="N25" s="654"/>
      <c r="O25" s="654"/>
      <c r="P25" s="654"/>
      <c r="Q25" s="655"/>
      <c r="R25" s="656">
        <v>1582225</v>
      </c>
      <c r="S25" s="657"/>
      <c r="T25" s="657"/>
      <c r="U25" s="657"/>
      <c r="V25" s="657"/>
      <c r="W25" s="657"/>
      <c r="X25" s="657"/>
      <c r="Y25" s="658"/>
      <c r="Z25" s="659">
        <v>13.5</v>
      </c>
      <c r="AA25" s="659"/>
      <c r="AB25" s="659"/>
      <c r="AC25" s="659"/>
      <c r="AD25" s="660" t="s">
        <v>129</v>
      </c>
      <c r="AE25" s="660"/>
      <c r="AF25" s="660"/>
      <c r="AG25" s="660"/>
      <c r="AH25" s="660"/>
      <c r="AI25" s="660"/>
      <c r="AJ25" s="660"/>
      <c r="AK25" s="660"/>
      <c r="AL25" s="661" t="s">
        <v>129</v>
      </c>
      <c r="AM25" s="662"/>
      <c r="AN25" s="662"/>
      <c r="AO25" s="663"/>
      <c r="AP25" s="653" t="s">
        <v>292</v>
      </c>
      <c r="AQ25" s="669"/>
      <c r="AR25" s="669"/>
      <c r="AS25" s="669"/>
      <c r="AT25" s="669"/>
      <c r="AU25" s="669"/>
      <c r="AV25" s="669"/>
      <c r="AW25" s="669"/>
      <c r="AX25" s="669"/>
      <c r="AY25" s="669"/>
      <c r="AZ25" s="669"/>
      <c r="BA25" s="669"/>
      <c r="BB25" s="669"/>
      <c r="BC25" s="669"/>
      <c r="BD25" s="669"/>
      <c r="BE25" s="669"/>
      <c r="BF25" s="670"/>
      <c r="BG25" s="656" t="s">
        <v>129</v>
      </c>
      <c r="BH25" s="657"/>
      <c r="BI25" s="657"/>
      <c r="BJ25" s="657"/>
      <c r="BK25" s="657"/>
      <c r="BL25" s="657"/>
      <c r="BM25" s="657"/>
      <c r="BN25" s="658"/>
      <c r="BO25" s="659" t="s">
        <v>129</v>
      </c>
      <c r="BP25" s="659"/>
      <c r="BQ25" s="659"/>
      <c r="BR25" s="659"/>
      <c r="BS25" s="660" t="s">
        <v>129</v>
      </c>
      <c r="BT25" s="660"/>
      <c r="BU25" s="660"/>
      <c r="BV25" s="660"/>
      <c r="BW25" s="660"/>
      <c r="BX25" s="660"/>
      <c r="BY25" s="660"/>
      <c r="BZ25" s="660"/>
      <c r="CA25" s="660"/>
      <c r="CB25" s="664"/>
      <c r="CD25" s="653" t="s">
        <v>293</v>
      </c>
      <c r="CE25" s="654"/>
      <c r="CF25" s="654"/>
      <c r="CG25" s="654"/>
      <c r="CH25" s="654"/>
      <c r="CI25" s="654"/>
      <c r="CJ25" s="654"/>
      <c r="CK25" s="654"/>
      <c r="CL25" s="654"/>
      <c r="CM25" s="654"/>
      <c r="CN25" s="654"/>
      <c r="CO25" s="654"/>
      <c r="CP25" s="654"/>
      <c r="CQ25" s="655"/>
      <c r="CR25" s="656">
        <v>1301415</v>
      </c>
      <c r="CS25" s="687"/>
      <c r="CT25" s="687"/>
      <c r="CU25" s="687"/>
      <c r="CV25" s="687"/>
      <c r="CW25" s="687"/>
      <c r="CX25" s="687"/>
      <c r="CY25" s="688"/>
      <c r="CZ25" s="661">
        <v>11.9</v>
      </c>
      <c r="DA25" s="689"/>
      <c r="DB25" s="689"/>
      <c r="DC25" s="691"/>
      <c r="DD25" s="665">
        <v>1152545</v>
      </c>
      <c r="DE25" s="687"/>
      <c r="DF25" s="687"/>
      <c r="DG25" s="687"/>
      <c r="DH25" s="687"/>
      <c r="DI25" s="687"/>
      <c r="DJ25" s="687"/>
      <c r="DK25" s="688"/>
      <c r="DL25" s="665">
        <v>1146850</v>
      </c>
      <c r="DM25" s="687"/>
      <c r="DN25" s="687"/>
      <c r="DO25" s="687"/>
      <c r="DP25" s="687"/>
      <c r="DQ25" s="687"/>
      <c r="DR25" s="687"/>
      <c r="DS25" s="687"/>
      <c r="DT25" s="687"/>
      <c r="DU25" s="687"/>
      <c r="DV25" s="688"/>
      <c r="DW25" s="661">
        <v>22.6</v>
      </c>
      <c r="DX25" s="689"/>
      <c r="DY25" s="689"/>
      <c r="DZ25" s="689"/>
      <c r="EA25" s="689"/>
      <c r="EB25" s="689"/>
      <c r="EC25" s="690"/>
    </row>
    <row r="26" spans="2:133" ht="11.25" customHeight="1" x14ac:dyDescent="0.15">
      <c r="B26" s="653" t="s">
        <v>294</v>
      </c>
      <c r="C26" s="654"/>
      <c r="D26" s="654"/>
      <c r="E26" s="654"/>
      <c r="F26" s="654"/>
      <c r="G26" s="654"/>
      <c r="H26" s="654"/>
      <c r="I26" s="654"/>
      <c r="J26" s="654"/>
      <c r="K26" s="654"/>
      <c r="L26" s="654"/>
      <c r="M26" s="654"/>
      <c r="N26" s="654"/>
      <c r="O26" s="654"/>
      <c r="P26" s="654"/>
      <c r="Q26" s="655"/>
      <c r="R26" s="656" t="s">
        <v>129</v>
      </c>
      <c r="S26" s="657"/>
      <c r="T26" s="657"/>
      <c r="U26" s="657"/>
      <c r="V26" s="657"/>
      <c r="W26" s="657"/>
      <c r="X26" s="657"/>
      <c r="Y26" s="658"/>
      <c r="Z26" s="659" t="s">
        <v>129</v>
      </c>
      <c r="AA26" s="659"/>
      <c r="AB26" s="659"/>
      <c r="AC26" s="659"/>
      <c r="AD26" s="660" t="s">
        <v>129</v>
      </c>
      <c r="AE26" s="660"/>
      <c r="AF26" s="660"/>
      <c r="AG26" s="660"/>
      <c r="AH26" s="660"/>
      <c r="AI26" s="660"/>
      <c r="AJ26" s="660"/>
      <c r="AK26" s="660"/>
      <c r="AL26" s="661" t="s">
        <v>129</v>
      </c>
      <c r="AM26" s="662"/>
      <c r="AN26" s="662"/>
      <c r="AO26" s="663"/>
      <c r="AP26" s="653" t="s">
        <v>295</v>
      </c>
      <c r="AQ26" s="669"/>
      <c r="AR26" s="669"/>
      <c r="AS26" s="669"/>
      <c r="AT26" s="669"/>
      <c r="AU26" s="669"/>
      <c r="AV26" s="669"/>
      <c r="AW26" s="669"/>
      <c r="AX26" s="669"/>
      <c r="AY26" s="669"/>
      <c r="AZ26" s="669"/>
      <c r="BA26" s="669"/>
      <c r="BB26" s="669"/>
      <c r="BC26" s="669"/>
      <c r="BD26" s="669"/>
      <c r="BE26" s="669"/>
      <c r="BF26" s="670"/>
      <c r="BG26" s="656" t="s">
        <v>129</v>
      </c>
      <c r="BH26" s="657"/>
      <c r="BI26" s="657"/>
      <c r="BJ26" s="657"/>
      <c r="BK26" s="657"/>
      <c r="BL26" s="657"/>
      <c r="BM26" s="657"/>
      <c r="BN26" s="658"/>
      <c r="BO26" s="659" t="s">
        <v>129</v>
      </c>
      <c r="BP26" s="659"/>
      <c r="BQ26" s="659"/>
      <c r="BR26" s="659"/>
      <c r="BS26" s="660" t="s">
        <v>129</v>
      </c>
      <c r="BT26" s="660"/>
      <c r="BU26" s="660"/>
      <c r="BV26" s="660"/>
      <c r="BW26" s="660"/>
      <c r="BX26" s="660"/>
      <c r="BY26" s="660"/>
      <c r="BZ26" s="660"/>
      <c r="CA26" s="660"/>
      <c r="CB26" s="664"/>
      <c r="CD26" s="653" t="s">
        <v>296</v>
      </c>
      <c r="CE26" s="654"/>
      <c r="CF26" s="654"/>
      <c r="CG26" s="654"/>
      <c r="CH26" s="654"/>
      <c r="CI26" s="654"/>
      <c r="CJ26" s="654"/>
      <c r="CK26" s="654"/>
      <c r="CL26" s="654"/>
      <c r="CM26" s="654"/>
      <c r="CN26" s="654"/>
      <c r="CO26" s="654"/>
      <c r="CP26" s="654"/>
      <c r="CQ26" s="655"/>
      <c r="CR26" s="656">
        <v>815197</v>
      </c>
      <c r="CS26" s="657"/>
      <c r="CT26" s="657"/>
      <c r="CU26" s="657"/>
      <c r="CV26" s="657"/>
      <c r="CW26" s="657"/>
      <c r="CX26" s="657"/>
      <c r="CY26" s="658"/>
      <c r="CZ26" s="661">
        <v>7.5</v>
      </c>
      <c r="DA26" s="689"/>
      <c r="DB26" s="689"/>
      <c r="DC26" s="691"/>
      <c r="DD26" s="665">
        <v>728801</v>
      </c>
      <c r="DE26" s="657"/>
      <c r="DF26" s="657"/>
      <c r="DG26" s="657"/>
      <c r="DH26" s="657"/>
      <c r="DI26" s="657"/>
      <c r="DJ26" s="657"/>
      <c r="DK26" s="658"/>
      <c r="DL26" s="665" t="s">
        <v>129</v>
      </c>
      <c r="DM26" s="657"/>
      <c r="DN26" s="657"/>
      <c r="DO26" s="657"/>
      <c r="DP26" s="657"/>
      <c r="DQ26" s="657"/>
      <c r="DR26" s="657"/>
      <c r="DS26" s="657"/>
      <c r="DT26" s="657"/>
      <c r="DU26" s="657"/>
      <c r="DV26" s="658"/>
      <c r="DW26" s="661" t="s">
        <v>129</v>
      </c>
      <c r="DX26" s="689"/>
      <c r="DY26" s="689"/>
      <c r="DZ26" s="689"/>
      <c r="EA26" s="689"/>
      <c r="EB26" s="689"/>
      <c r="EC26" s="690"/>
    </row>
    <row r="27" spans="2:133" ht="11.25" customHeight="1" x14ac:dyDescent="0.15">
      <c r="B27" s="653" t="s">
        <v>297</v>
      </c>
      <c r="C27" s="654"/>
      <c r="D27" s="654"/>
      <c r="E27" s="654"/>
      <c r="F27" s="654"/>
      <c r="G27" s="654"/>
      <c r="H27" s="654"/>
      <c r="I27" s="654"/>
      <c r="J27" s="654"/>
      <c r="K27" s="654"/>
      <c r="L27" s="654"/>
      <c r="M27" s="654"/>
      <c r="N27" s="654"/>
      <c r="O27" s="654"/>
      <c r="P27" s="654"/>
      <c r="Q27" s="655"/>
      <c r="R27" s="656">
        <v>6500135</v>
      </c>
      <c r="S27" s="657"/>
      <c r="T27" s="657"/>
      <c r="U27" s="657"/>
      <c r="V27" s="657"/>
      <c r="W27" s="657"/>
      <c r="X27" s="657"/>
      <c r="Y27" s="658"/>
      <c r="Z27" s="659">
        <v>55.4</v>
      </c>
      <c r="AA27" s="659"/>
      <c r="AB27" s="659"/>
      <c r="AC27" s="659"/>
      <c r="AD27" s="660">
        <v>4874022</v>
      </c>
      <c r="AE27" s="660"/>
      <c r="AF27" s="660"/>
      <c r="AG27" s="660"/>
      <c r="AH27" s="660"/>
      <c r="AI27" s="660"/>
      <c r="AJ27" s="660"/>
      <c r="AK27" s="660"/>
      <c r="AL27" s="661">
        <v>99.300003051757813</v>
      </c>
      <c r="AM27" s="662"/>
      <c r="AN27" s="662"/>
      <c r="AO27" s="663"/>
      <c r="AP27" s="653" t="s">
        <v>298</v>
      </c>
      <c r="AQ27" s="654"/>
      <c r="AR27" s="654"/>
      <c r="AS27" s="654"/>
      <c r="AT27" s="654"/>
      <c r="AU27" s="654"/>
      <c r="AV27" s="654"/>
      <c r="AW27" s="654"/>
      <c r="AX27" s="654"/>
      <c r="AY27" s="654"/>
      <c r="AZ27" s="654"/>
      <c r="BA27" s="654"/>
      <c r="BB27" s="654"/>
      <c r="BC27" s="654"/>
      <c r="BD27" s="654"/>
      <c r="BE27" s="654"/>
      <c r="BF27" s="655"/>
      <c r="BG27" s="656">
        <v>900649</v>
      </c>
      <c r="BH27" s="657"/>
      <c r="BI27" s="657"/>
      <c r="BJ27" s="657"/>
      <c r="BK27" s="657"/>
      <c r="BL27" s="657"/>
      <c r="BM27" s="657"/>
      <c r="BN27" s="658"/>
      <c r="BO27" s="659">
        <v>100</v>
      </c>
      <c r="BP27" s="659"/>
      <c r="BQ27" s="659"/>
      <c r="BR27" s="659"/>
      <c r="BS27" s="660">
        <v>20434</v>
      </c>
      <c r="BT27" s="660"/>
      <c r="BU27" s="660"/>
      <c r="BV27" s="660"/>
      <c r="BW27" s="660"/>
      <c r="BX27" s="660"/>
      <c r="BY27" s="660"/>
      <c r="BZ27" s="660"/>
      <c r="CA27" s="660"/>
      <c r="CB27" s="664"/>
      <c r="CD27" s="653" t="s">
        <v>299</v>
      </c>
      <c r="CE27" s="654"/>
      <c r="CF27" s="654"/>
      <c r="CG27" s="654"/>
      <c r="CH27" s="654"/>
      <c r="CI27" s="654"/>
      <c r="CJ27" s="654"/>
      <c r="CK27" s="654"/>
      <c r="CL27" s="654"/>
      <c r="CM27" s="654"/>
      <c r="CN27" s="654"/>
      <c r="CO27" s="654"/>
      <c r="CP27" s="654"/>
      <c r="CQ27" s="655"/>
      <c r="CR27" s="656">
        <v>1578972</v>
      </c>
      <c r="CS27" s="687"/>
      <c r="CT27" s="687"/>
      <c r="CU27" s="687"/>
      <c r="CV27" s="687"/>
      <c r="CW27" s="687"/>
      <c r="CX27" s="687"/>
      <c r="CY27" s="688"/>
      <c r="CZ27" s="661">
        <v>14.5</v>
      </c>
      <c r="DA27" s="689"/>
      <c r="DB27" s="689"/>
      <c r="DC27" s="691"/>
      <c r="DD27" s="665">
        <v>358169</v>
      </c>
      <c r="DE27" s="687"/>
      <c r="DF27" s="687"/>
      <c r="DG27" s="687"/>
      <c r="DH27" s="687"/>
      <c r="DI27" s="687"/>
      <c r="DJ27" s="687"/>
      <c r="DK27" s="688"/>
      <c r="DL27" s="665">
        <v>351128</v>
      </c>
      <c r="DM27" s="687"/>
      <c r="DN27" s="687"/>
      <c r="DO27" s="687"/>
      <c r="DP27" s="687"/>
      <c r="DQ27" s="687"/>
      <c r="DR27" s="687"/>
      <c r="DS27" s="687"/>
      <c r="DT27" s="687"/>
      <c r="DU27" s="687"/>
      <c r="DV27" s="688"/>
      <c r="DW27" s="661">
        <v>6.9</v>
      </c>
      <c r="DX27" s="689"/>
      <c r="DY27" s="689"/>
      <c r="DZ27" s="689"/>
      <c r="EA27" s="689"/>
      <c r="EB27" s="689"/>
      <c r="EC27" s="690"/>
    </row>
    <row r="28" spans="2:133" ht="11.25" customHeight="1" x14ac:dyDescent="0.15">
      <c r="B28" s="653" t="s">
        <v>300</v>
      </c>
      <c r="C28" s="654"/>
      <c r="D28" s="654"/>
      <c r="E28" s="654"/>
      <c r="F28" s="654"/>
      <c r="G28" s="654"/>
      <c r="H28" s="654"/>
      <c r="I28" s="654"/>
      <c r="J28" s="654"/>
      <c r="K28" s="654"/>
      <c r="L28" s="654"/>
      <c r="M28" s="654"/>
      <c r="N28" s="654"/>
      <c r="O28" s="654"/>
      <c r="P28" s="654"/>
      <c r="Q28" s="655"/>
      <c r="R28" s="656" t="s">
        <v>129</v>
      </c>
      <c r="S28" s="657"/>
      <c r="T28" s="657"/>
      <c r="U28" s="657"/>
      <c r="V28" s="657"/>
      <c r="W28" s="657"/>
      <c r="X28" s="657"/>
      <c r="Y28" s="658"/>
      <c r="Z28" s="659" t="s">
        <v>129</v>
      </c>
      <c r="AA28" s="659"/>
      <c r="AB28" s="659"/>
      <c r="AC28" s="659"/>
      <c r="AD28" s="660" t="s">
        <v>129</v>
      </c>
      <c r="AE28" s="660"/>
      <c r="AF28" s="660"/>
      <c r="AG28" s="660"/>
      <c r="AH28" s="660"/>
      <c r="AI28" s="660"/>
      <c r="AJ28" s="660"/>
      <c r="AK28" s="660"/>
      <c r="AL28" s="661" t="s">
        <v>129</v>
      </c>
      <c r="AM28" s="662"/>
      <c r="AN28" s="662"/>
      <c r="AO28" s="663"/>
      <c r="AP28" s="653"/>
      <c r="AQ28" s="654"/>
      <c r="AR28" s="654"/>
      <c r="AS28" s="654"/>
      <c r="AT28" s="654"/>
      <c r="AU28" s="654"/>
      <c r="AV28" s="654"/>
      <c r="AW28" s="654"/>
      <c r="AX28" s="654"/>
      <c r="AY28" s="654"/>
      <c r="AZ28" s="654"/>
      <c r="BA28" s="654"/>
      <c r="BB28" s="654"/>
      <c r="BC28" s="654"/>
      <c r="BD28" s="654"/>
      <c r="BE28" s="654"/>
      <c r="BF28" s="655"/>
      <c r="BG28" s="656"/>
      <c r="BH28" s="657"/>
      <c r="BI28" s="657"/>
      <c r="BJ28" s="657"/>
      <c r="BK28" s="657"/>
      <c r="BL28" s="657"/>
      <c r="BM28" s="657"/>
      <c r="BN28" s="658"/>
      <c r="BO28" s="659"/>
      <c r="BP28" s="659"/>
      <c r="BQ28" s="659"/>
      <c r="BR28" s="659"/>
      <c r="BS28" s="665"/>
      <c r="BT28" s="657"/>
      <c r="BU28" s="657"/>
      <c r="BV28" s="657"/>
      <c r="BW28" s="657"/>
      <c r="BX28" s="657"/>
      <c r="BY28" s="657"/>
      <c r="BZ28" s="657"/>
      <c r="CA28" s="657"/>
      <c r="CB28" s="666"/>
      <c r="CD28" s="653" t="s">
        <v>301</v>
      </c>
      <c r="CE28" s="654"/>
      <c r="CF28" s="654"/>
      <c r="CG28" s="654"/>
      <c r="CH28" s="654"/>
      <c r="CI28" s="654"/>
      <c r="CJ28" s="654"/>
      <c r="CK28" s="654"/>
      <c r="CL28" s="654"/>
      <c r="CM28" s="654"/>
      <c r="CN28" s="654"/>
      <c r="CO28" s="654"/>
      <c r="CP28" s="654"/>
      <c r="CQ28" s="655"/>
      <c r="CR28" s="656">
        <v>3495434</v>
      </c>
      <c r="CS28" s="657"/>
      <c r="CT28" s="657"/>
      <c r="CU28" s="657"/>
      <c r="CV28" s="657"/>
      <c r="CW28" s="657"/>
      <c r="CX28" s="657"/>
      <c r="CY28" s="658"/>
      <c r="CZ28" s="661">
        <v>32</v>
      </c>
      <c r="DA28" s="689"/>
      <c r="DB28" s="689"/>
      <c r="DC28" s="691"/>
      <c r="DD28" s="665">
        <v>3243435</v>
      </c>
      <c r="DE28" s="657"/>
      <c r="DF28" s="657"/>
      <c r="DG28" s="657"/>
      <c r="DH28" s="657"/>
      <c r="DI28" s="657"/>
      <c r="DJ28" s="657"/>
      <c r="DK28" s="658"/>
      <c r="DL28" s="665">
        <v>3179845</v>
      </c>
      <c r="DM28" s="657"/>
      <c r="DN28" s="657"/>
      <c r="DO28" s="657"/>
      <c r="DP28" s="657"/>
      <c r="DQ28" s="657"/>
      <c r="DR28" s="657"/>
      <c r="DS28" s="657"/>
      <c r="DT28" s="657"/>
      <c r="DU28" s="657"/>
      <c r="DV28" s="658"/>
      <c r="DW28" s="661">
        <v>62.7</v>
      </c>
      <c r="DX28" s="689"/>
      <c r="DY28" s="689"/>
      <c r="DZ28" s="689"/>
      <c r="EA28" s="689"/>
      <c r="EB28" s="689"/>
      <c r="EC28" s="690"/>
    </row>
    <row r="29" spans="2:133" ht="11.25" customHeight="1" x14ac:dyDescent="0.15">
      <c r="B29" s="653" t="s">
        <v>302</v>
      </c>
      <c r="C29" s="654"/>
      <c r="D29" s="654"/>
      <c r="E29" s="654"/>
      <c r="F29" s="654"/>
      <c r="G29" s="654"/>
      <c r="H29" s="654"/>
      <c r="I29" s="654"/>
      <c r="J29" s="654"/>
      <c r="K29" s="654"/>
      <c r="L29" s="654"/>
      <c r="M29" s="654"/>
      <c r="N29" s="654"/>
      <c r="O29" s="654"/>
      <c r="P29" s="654"/>
      <c r="Q29" s="655"/>
      <c r="R29" s="656">
        <v>31203</v>
      </c>
      <c r="S29" s="657"/>
      <c r="T29" s="657"/>
      <c r="U29" s="657"/>
      <c r="V29" s="657"/>
      <c r="W29" s="657"/>
      <c r="X29" s="657"/>
      <c r="Y29" s="658"/>
      <c r="Z29" s="659">
        <v>0.3</v>
      </c>
      <c r="AA29" s="659"/>
      <c r="AB29" s="659"/>
      <c r="AC29" s="659"/>
      <c r="AD29" s="660" t="s">
        <v>129</v>
      </c>
      <c r="AE29" s="660"/>
      <c r="AF29" s="660"/>
      <c r="AG29" s="660"/>
      <c r="AH29" s="660"/>
      <c r="AI29" s="660"/>
      <c r="AJ29" s="660"/>
      <c r="AK29" s="660"/>
      <c r="AL29" s="661" t="s">
        <v>129</v>
      </c>
      <c r="AM29" s="662"/>
      <c r="AN29" s="662"/>
      <c r="AO29" s="663"/>
      <c r="AP29" s="677"/>
      <c r="AQ29" s="678"/>
      <c r="AR29" s="678"/>
      <c r="AS29" s="678"/>
      <c r="AT29" s="678"/>
      <c r="AU29" s="678"/>
      <c r="AV29" s="678"/>
      <c r="AW29" s="678"/>
      <c r="AX29" s="678"/>
      <c r="AY29" s="678"/>
      <c r="AZ29" s="678"/>
      <c r="BA29" s="678"/>
      <c r="BB29" s="678"/>
      <c r="BC29" s="678"/>
      <c r="BD29" s="678"/>
      <c r="BE29" s="678"/>
      <c r="BF29" s="679"/>
      <c r="BG29" s="656"/>
      <c r="BH29" s="657"/>
      <c r="BI29" s="657"/>
      <c r="BJ29" s="657"/>
      <c r="BK29" s="657"/>
      <c r="BL29" s="657"/>
      <c r="BM29" s="657"/>
      <c r="BN29" s="658"/>
      <c r="BO29" s="659"/>
      <c r="BP29" s="659"/>
      <c r="BQ29" s="659"/>
      <c r="BR29" s="659"/>
      <c r="BS29" s="660"/>
      <c r="BT29" s="660"/>
      <c r="BU29" s="660"/>
      <c r="BV29" s="660"/>
      <c r="BW29" s="660"/>
      <c r="BX29" s="660"/>
      <c r="BY29" s="660"/>
      <c r="BZ29" s="660"/>
      <c r="CA29" s="660"/>
      <c r="CB29" s="664"/>
      <c r="CD29" s="694" t="s">
        <v>303</v>
      </c>
      <c r="CE29" s="695"/>
      <c r="CF29" s="653" t="s">
        <v>69</v>
      </c>
      <c r="CG29" s="654"/>
      <c r="CH29" s="654"/>
      <c r="CI29" s="654"/>
      <c r="CJ29" s="654"/>
      <c r="CK29" s="654"/>
      <c r="CL29" s="654"/>
      <c r="CM29" s="654"/>
      <c r="CN29" s="654"/>
      <c r="CO29" s="654"/>
      <c r="CP29" s="654"/>
      <c r="CQ29" s="655"/>
      <c r="CR29" s="656">
        <v>3495433</v>
      </c>
      <c r="CS29" s="687"/>
      <c r="CT29" s="687"/>
      <c r="CU29" s="687"/>
      <c r="CV29" s="687"/>
      <c r="CW29" s="687"/>
      <c r="CX29" s="687"/>
      <c r="CY29" s="688"/>
      <c r="CZ29" s="661">
        <v>32</v>
      </c>
      <c r="DA29" s="689"/>
      <c r="DB29" s="689"/>
      <c r="DC29" s="691"/>
      <c r="DD29" s="665">
        <v>3243434</v>
      </c>
      <c r="DE29" s="687"/>
      <c r="DF29" s="687"/>
      <c r="DG29" s="687"/>
      <c r="DH29" s="687"/>
      <c r="DI29" s="687"/>
      <c r="DJ29" s="687"/>
      <c r="DK29" s="688"/>
      <c r="DL29" s="665">
        <v>3179844</v>
      </c>
      <c r="DM29" s="687"/>
      <c r="DN29" s="687"/>
      <c r="DO29" s="687"/>
      <c r="DP29" s="687"/>
      <c r="DQ29" s="687"/>
      <c r="DR29" s="687"/>
      <c r="DS29" s="687"/>
      <c r="DT29" s="687"/>
      <c r="DU29" s="687"/>
      <c r="DV29" s="688"/>
      <c r="DW29" s="661">
        <v>62.7</v>
      </c>
      <c r="DX29" s="689"/>
      <c r="DY29" s="689"/>
      <c r="DZ29" s="689"/>
      <c r="EA29" s="689"/>
      <c r="EB29" s="689"/>
      <c r="EC29" s="690"/>
    </row>
    <row r="30" spans="2:133" ht="11.25" customHeight="1" x14ac:dyDescent="0.15">
      <c r="B30" s="653" t="s">
        <v>304</v>
      </c>
      <c r="C30" s="654"/>
      <c r="D30" s="654"/>
      <c r="E30" s="654"/>
      <c r="F30" s="654"/>
      <c r="G30" s="654"/>
      <c r="H30" s="654"/>
      <c r="I30" s="654"/>
      <c r="J30" s="654"/>
      <c r="K30" s="654"/>
      <c r="L30" s="654"/>
      <c r="M30" s="654"/>
      <c r="N30" s="654"/>
      <c r="O30" s="654"/>
      <c r="P30" s="654"/>
      <c r="Q30" s="655"/>
      <c r="R30" s="656">
        <v>400352</v>
      </c>
      <c r="S30" s="657"/>
      <c r="T30" s="657"/>
      <c r="U30" s="657"/>
      <c r="V30" s="657"/>
      <c r="W30" s="657"/>
      <c r="X30" s="657"/>
      <c r="Y30" s="658"/>
      <c r="Z30" s="659">
        <v>3.4</v>
      </c>
      <c r="AA30" s="659"/>
      <c r="AB30" s="659"/>
      <c r="AC30" s="659"/>
      <c r="AD30" s="660">
        <v>12249</v>
      </c>
      <c r="AE30" s="660"/>
      <c r="AF30" s="660"/>
      <c r="AG30" s="660"/>
      <c r="AH30" s="660"/>
      <c r="AI30" s="660"/>
      <c r="AJ30" s="660"/>
      <c r="AK30" s="660"/>
      <c r="AL30" s="661">
        <v>0.2</v>
      </c>
      <c r="AM30" s="662"/>
      <c r="AN30" s="662"/>
      <c r="AO30" s="663"/>
      <c r="AP30" s="638" t="s">
        <v>222</v>
      </c>
      <c r="AQ30" s="639"/>
      <c r="AR30" s="639"/>
      <c r="AS30" s="639"/>
      <c r="AT30" s="639"/>
      <c r="AU30" s="639"/>
      <c r="AV30" s="639"/>
      <c r="AW30" s="639"/>
      <c r="AX30" s="639"/>
      <c r="AY30" s="639"/>
      <c r="AZ30" s="639"/>
      <c r="BA30" s="639"/>
      <c r="BB30" s="639"/>
      <c r="BC30" s="639"/>
      <c r="BD30" s="639"/>
      <c r="BE30" s="639"/>
      <c r="BF30" s="640"/>
      <c r="BG30" s="638" t="s">
        <v>305</v>
      </c>
      <c r="BH30" s="692"/>
      <c r="BI30" s="692"/>
      <c r="BJ30" s="692"/>
      <c r="BK30" s="692"/>
      <c r="BL30" s="692"/>
      <c r="BM30" s="692"/>
      <c r="BN30" s="692"/>
      <c r="BO30" s="692"/>
      <c r="BP30" s="692"/>
      <c r="BQ30" s="693"/>
      <c r="BR30" s="638" t="s">
        <v>306</v>
      </c>
      <c r="BS30" s="692"/>
      <c r="BT30" s="692"/>
      <c r="BU30" s="692"/>
      <c r="BV30" s="692"/>
      <c r="BW30" s="692"/>
      <c r="BX30" s="692"/>
      <c r="BY30" s="692"/>
      <c r="BZ30" s="692"/>
      <c r="CA30" s="692"/>
      <c r="CB30" s="693"/>
      <c r="CD30" s="696"/>
      <c r="CE30" s="697"/>
      <c r="CF30" s="653" t="s">
        <v>307</v>
      </c>
      <c r="CG30" s="654"/>
      <c r="CH30" s="654"/>
      <c r="CI30" s="654"/>
      <c r="CJ30" s="654"/>
      <c r="CK30" s="654"/>
      <c r="CL30" s="654"/>
      <c r="CM30" s="654"/>
      <c r="CN30" s="654"/>
      <c r="CO30" s="654"/>
      <c r="CP30" s="654"/>
      <c r="CQ30" s="655"/>
      <c r="CR30" s="656">
        <v>3241013</v>
      </c>
      <c r="CS30" s="657"/>
      <c r="CT30" s="657"/>
      <c r="CU30" s="657"/>
      <c r="CV30" s="657"/>
      <c r="CW30" s="657"/>
      <c r="CX30" s="657"/>
      <c r="CY30" s="658"/>
      <c r="CZ30" s="661">
        <v>29.7</v>
      </c>
      <c r="DA30" s="689"/>
      <c r="DB30" s="689"/>
      <c r="DC30" s="691"/>
      <c r="DD30" s="665">
        <v>3040705</v>
      </c>
      <c r="DE30" s="657"/>
      <c r="DF30" s="657"/>
      <c r="DG30" s="657"/>
      <c r="DH30" s="657"/>
      <c r="DI30" s="657"/>
      <c r="DJ30" s="657"/>
      <c r="DK30" s="658"/>
      <c r="DL30" s="665">
        <v>2978981</v>
      </c>
      <c r="DM30" s="657"/>
      <c r="DN30" s="657"/>
      <c r="DO30" s="657"/>
      <c r="DP30" s="657"/>
      <c r="DQ30" s="657"/>
      <c r="DR30" s="657"/>
      <c r="DS30" s="657"/>
      <c r="DT30" s="657"/>
      <c r="DU30" s="657"/>
      <c r="DV30" s="658"/>
      <c r="DW30" s="661">
        <v>58.7</v>
      </c>
      <c r="DX30" s="689"/>
      <c r="DY30" s="689"/>
      <c r="DZ30" s="689"/>
      <c r="EA30" s="689"/>
      <c r="EB30" s="689"/>
      <c r="EC30" s="690"/>
    </row>
    <row r="31" spans="2:133" ht="11.25" customHeight="1" x14ac:dyDescent="0.15">
      <c r="B31" s="653" t="s">
        <v>308</v>
      </c>
      <c r="C31" s="654"/>
      <c r="D31" s="654"/>
      <c r="E31" s="654"/>
      <c r="F31" s="654"/>
      <c r="G31" s="654"/>
      <c r="H31" s="654"/>
      <c r="I31" s="654"/>
      <c r="J31" s="654"/>
      <c r="K31" s="654"/>
      <c r="L31" s="654"/>
      <c r="M31" s="654"/>
      <c r="N31" s="654"/>
      <c r="O31" s="654"/>
      <c r="P31" s="654"/>
      <c r="Q31" s="655"/>
      <c r="R31" s="656">
        <v>49471</v>
      </c>
      <c r="S31" s="657"/>
      <c r="T31" s="657"/>
      <c r="U31" s="657"/>
      <c r="V31" s="657"/>
      <c r="W31" s="657"/>
      <c r="X31" s="657"/>
      <c r="Y31" s="658"/>
      <c r="Z31" s="659">
        <v>0.4</v>
      </c>
      <c r="AA31" s="659"/>
      <c r="AB31" s="659"/>
      <c r="AC31" s="659"/>
      <c r="AD31" s="660" t="s">
        <v>129</v>
      </c>
      <c r="AE31" s="660"/>
      <c r="AF31" s="660"/>
      <c r="AG31" s="660"/>
      <c r="AH31" s="660"/>
      <c r="AI31" s="660"/>
      <c r="AJ31" s="660"/>
      <c r="AK31" s="660"/>
      <c r="AL31" s="661" t="s">
        <v>129</v>
      </c>
      <c r="AM31" s="662"/>
      <c r="AN31" s="662"/>
      <c r="AO31" s="663"/>
      <c r="AP31" s="700" t="s">
        <v>309</v>
      </c>
      <c r="AQ31" s="701"/>
      <c r="AR31" s="701"/>
      <c r="AS31" s="701"/>
      <c r="AT31" s="706" t="s">
        <v>310</v>
      </c>
      <c r="AU31" s="355"/>
      <c r="AV31" s="355"/>
      <c r="AW31" s="355"/>
      <c r="AX31" s="642" t="s">
        <v>188</v>
      </c>
      <c r="AY31" s="643"/>
      <c r="AZ31" s="643"/>
      <c r="BA31" s="643"/>
      <c r="BB31" s="643"/>
      <c r="BC31" s="643"/>
      <c r="BD31" s="643"/>
      <c r="BE31" s="643"/>
      <c r="BF31" s="644"/>
      <c r="BG31" s="709">
        <v>99</v>
      </c>
      <c r="BH31" s="710"/>
      <c r="BI31" s="710"/>
      <c r="BJ31" s="710"/>
      <c r="BK31" s="710"/>
      <c r="BL31" s="710"/>
      <c r="BM31" s="651">
        <v>93.6</v>
      </c>
      <c r="BN31" s="710"/>
      <c r="BO31" s="710"/>
      <c r="BP31" s="710"/>
      <c r="BQ31" s="711"/>
      <c r="BR31" s="709">
        <v>97.1</v>
      </c>
      <c r="BS31" s="710"/>
      <c r="BT31" s="710"/>
      <c r="BU31" s="710"/>
      <c r="BV31" s="710"/>
      <c r="BW31" s="710"/>
      <c r="BX31" s="651">
        <v>92.4</v>
      </c>
      <c r="BY31" s="710"/>
      <c r="BZ31" s="710"/>
      <c r="CA31" s="710"/>
      <c r="CB31" s="711"/>
      <c r="CD31" s="696"/>
      <c r="CE31" s="697"/>
      <c r="CF31" s="653" t="s">
        <v>311</v>
      </c>
      <c r="CG31" s="654"/>
      <c r="CH31" s="654"/>
      <c r="CI31" s="654"/>
      <c r="CJ31" s="654"/>
      <c r="CK31" s="654"/>
      <c r="CL31" s="654"/>
      <c r="CM31" s="654"/>
      <c r="CN31" s="654"/>
      <c r="CO31" s="654"/>
      <c r="CP31" s="654"/>
      <c r="CQ31" s="655"/>
      <c r="CR31" s="656">
        <v>254420</v>
      </c>
      <c r="CS31" s="687"/>
      <c r="CT31" s="687"/>
      <c r="CU31" s="687"/>
      <c r="CV31" s="687"/>
      <c r="CW31" s="687"/>
      <c r="CX31" s="687"/>
      <c r="CY31" s="688"/>
      <c r="CZ31" s="661">
        <v>2.2999999999999998</v>
      </c>
      <c r="DA31" s="689"/>
      <c r="DB31" s="689"/>
      <c r="DC31" s="691"/>
      <c r="DD31" s="665">
        <v>202729</v>
      </c>
      <c r="DE31" s="687"/>
      <c r="DF31" s="687"/>
      <c r="DG31" s="687"/>
      <c r="DH31" s="687"/>
      <c r="DI31" s="687"/>
      <c r="DJ31" s="687"/>
      <c r="DK31" s="688"/>
      <c r="DL31" s="665">
        <v>200863</v>
      </c>
      <c r="DM31" s="687"/>
      <c r="DN31" s="687"/>
      <c r="DO31" s="687"/>
      <c r="DP31" s="687"/>
      <c r="DQ31" s="687"/>
      <c r="DR31" s="687"/>
      <c r="DS31" s="687"/>
      <c r="DT31" s="687"/>
      <c r="DU31" s="687"/>
      <c r="DV31" s="688"/>
      <c r="DW31" s="661">
        <v>4</v>
      </c>
      <c r="DX31" s="689"/>
      <c r="DY31" s="689"/>
      <c r="DZ31" s="689"/>
      <c r="EA31" s="689"/>
      <c r="EB31" s="689"/>
      <c r="EC31" s="690"/>
    </row>
    <row r="32" spans="2:133" ht="11.25" customHeight="1" x14ac:dyDescent="0.15">
      <c r="B32" s="653" t="s">
        <v>312</v>
      </c>
      <c r="C32" s="654"/>
      <c r="D32" s="654"/>
      <c r="E32" s="654"/>
      <c r="F32" s="654"/>
      <c r="G32" s="654"/>
      <c r="H32" s="654"/>
      <c r="I32" s="654"/>
      <c r="J32" s="654"/>
      <c r="K32" s="654"/>
      <c r="L32" s="654"/>
      <c r="M32" s="654"/>
      <c r="N32" s="654"/>
      <c r="O32" s="654"/>
      <c r="P32" s="654"/>
      <c r="Q32" s="655"/>
      <c r="R32" s="656">
        <v>1845785</v>
      </c>
      <c r="S32" s="657"/>
      <c r="T32" s="657"/>
      <c r="U32" s="657"/>
      <c r="V32" s="657"/>
      <c r="W32" s="657"/>
      <c r="X32" s="657"/>
      <c r="Y32" s="658"/>
      <c r="Z32" s="659">
        <v>15.7</v>
      </c>
      <c r="AA32" s="659"/>
      <c r="AB32" s="659"/>
      <c r="AC32" s="659"/>
      <c r="AD32" s="660" t="s">
        <v>129</v>
      </c>
      <c r="AE32" s="660"/>
      <c r="AF32" s="660"/>
      <c r="AG32" s="660"/>
      <c r="AH32" s="660"/>
      <c r="AI32" s="660"/>
      <c r="AJ32" s="660"/>
      <c r="AK32" s="660"/>
      <c r="AL32" s="661" t="s">
        <v>129</v>
      </c>
      <c r="AM32" s="662"/>
      <c r="AN32" s="662"/>
      <c r="AO32" s="663"/>
      <c r="AP32" s="702"/>
      <c r="AQ32" s="703"/>
      <c r="AR32" s="703"/>
      <c r="AS32" s="703"/>
      <c r="AT32" s="707"/>
      <c r="AU32" s="211" t="s">
        <v>313</v>
      </c>
      <c r="AX32" s="653" t="s">
        <v>314</v>
      </c>
      <c r="AY32" s="654"/>
      <c r="AZ32" s="654"/>
      <c r="BA32" s="654"/>
      <c r="BB32" s="654"/>
      <c r="BC32" s="654"/>
      <c r="BD32" s="654"/>
      <c r="BE32" s="654"/>
      <c r="BF32" s="655"/>
      <c r="BG32" s="712">
        <v>98.7</v>
      </c>
      <c r="BH32" s="687"/>
      <c r="BI32" s="687"/>
      <c r="BJ32" s="687"/>
      <c r="BK32" s="687"/>
      <c r="BL32" s="687"/>
      <c r="BM32" s="662">
        <v>93.7</v>
      </c>
      <c r="BN32" s="687"/>
      <c r="BO32" s="687"/>
      <c r="BP32" s="687"/>
      <c r="BQ32" s="713"/>
      <c r="BR32" s="712">
        <v>96.8</v>
      </c>
      <c r="BS32" s="687"/>
      <c r="BT32" s="687"/>
      <c r="BU32" s="687"/>
      <c r="BV32" s="687"/>
      <c r="BW32" s="687"/>
      <c r="BX32" s="662">
        <v>92.5</v>
      </c>
      <c r="BY32" s="687"/>
      <c r="BZ32" s="687"/>
      <c r="CA32" s="687"/>
      <c r="CB32" s="713"/>
      <c r="CD32" s="698"/>
      <c r="CE32" s="699"/>
      <c r="CF32" s="653" t="s">
        <v>315</v>
      </c>
      <c r="CG32" s="654"/>
      <c r="CH32" s="654"/>
      <c r="CI32" s="654"/>
      <c r="CJ32" s="654"/>
      <c r="CK32" s="654"/>
      <c r="CL32" s="654"/>
      <c r="CM32" s="654"/>
      <c r="CN32" s="654"/>
      <c r="CO32" s="654"/>
      <c r="CP32" s="654"/>
      <c r="CQ32" s="655"/>
      <c r="CR32" s="656">
        <v>1</v>
      </c>
      <c r="CS32" s="657"/>
      <c r="CT32" s="657"/>
      <c r="CU32" s="657"/>
      <c r="CV32" s="657"/>
      <c r="CW32" s="657"/>
      <c r="CX32" s="657"/>
      <c r="CY32" s="658"/>
      <c r="CZ32" s="661">
        <v>0</v>
      </c>
      <c r="DA32" s="689"/>
      <c r="DB32" s="689"/>
      <c r="DC32" s="691"/>
      <c r="DD32" s="665">
        <v>1</v>
      </c>
      <c r="DE32" s="657"/>
      <c r="DF32" s="657"/>
      <c r="DG32" s="657"/>
      <c r="DH32" s="657"/>
      <c r="DI32" s="657"/>
      <c r="DJ32" s="657"/>
      <c r="DK32" s="658"/>
      <c r="DL32" s="665">
        <v>1</v>
      </c>
      <c r="DM32" s="657"/>
      <c r="DN32" s="657"/>
      <c r="DO32" s="657"/>
      <c r="DP32" s="657"/>
      <c r="DQ32" s="657"/>
      <c r="DR32" s="657"/>
      <c r="DS32" s="657"/>
      <c r="DT32" s="657"/>
      <c r="DU32" s="657"/>
      <c r="DV32" s="658"/>
      <c r="DW32" s="661">
        <v>0</v>
      </c>
      <c r="DX32" s="689"/>
      <c r="DY32" s="689"/>
      <c r="DZ32" s="689"/>
      <c r="EA32" s="689"/>
      <c r="EB32" s="689"/>
      <c r="EC32" s="690"/>
    </row>
    <row r="33" spans="2:133" ht="11.25" customHeight="1" x14ac:dyDescent="0.15">
      <c r="B33" s="674" t="s">
        <v>316</v>
      </c>
      <c r="C33" s="675"/>
      <c r="D33" s="675"/>
      <c r="E33" s="675"/>
      <c r="F33" s="675"/>
      <c r="G33" s="675"/>
      <c r="H33" s="675"/>
      <c r="I33" s="675"/>
      <c r="J33" s="675"/>
      <c r="K33" s="675"/>
      <c r="L33" s="675"/>
      <c r="M33" s="675"/>
      <c r="N33" s="675"/>
      <c r="O33" s="675"/>
      <c r="P33" s="675"/>
      <c r="Q33" s="676"/>
      <c r="R33" s="656" t="s">
        <v>129</v>
      </c>
      <c r="S33" s="657"/>
      <c r="T33" s="657"/>
      <c r="U33" s="657"/>
      <c r="V33" s="657"/>
      <c r="W33" s="657"/>
      <c r="X33" s="657"/>
      <c r="Y33" s="658"/>
      <c r="Z33" s="659" t="s">
        <v>129</v>
      </c>
      <c r="AA33" s="659"/>
      <c r="AB33" s="659"/>
      <c r="AC33" s="659"/>
      <c r="AD33" s="660" t="s">
        <v>129</v>
      </c>
      <c r="AE33" s="660"/>
      <c r="AF33" s="660"/>
      <c r="AG33" s="660"/>
      <c r="AH33" s="660"/>
      <c r="AI33" s="660"/>
      <c r="AJ33" s="660"/>
      <c r="AK33" s="660"/>
      <c r="AL33" s="661" t="s">
        <v>129</v>
      </c>
      <c r="AM33" s="662"/>
      <c r="AN33" s="662"/>
      <c r="AO33" s="663"/>
      <c r="AP33" s="704"/>
      <c r="AQ33" s="705"/>
      <c r="AR33" s="705"/>
      <c r="AS33" s="705"/>
      <c r="AT33" s="708"/>
      <c r="AU33" s="356"/>
      <c r="AV33" s="356"/>
      <c r="AW33" s="356"/>
      <c r="AX33" s="677" t="s">
        <v>317</v>
      </c>
      <c r="AY33" s="678"/>
      <c r="AZ33" s="678"/>
      <c r="BA33" s="678"/>
      <c r="BB33" s="678"/>
      <c r="BC33" s="678"/>
      <c r="BD33" s="678"/>
      <c r="BE33" s="678"/>
      <c r="BF33" s="679"/>
      <c r="BG33" s="714">
        <v>98.6</v>
      </c>
      <c r="BH33" s="715"/>
      <c r="BI33" s="715"/>
      <c r="BJ33" s="715"/>
      <c r="BK33" s="715"/>
      <c r="BL33" s="715"/>
      <c r="BM33" s="716">
        <v>89.6</v>
      </c>
      <c r="BN33" s="715"/>
      <c r="BO33" s="715"/>
      <c r="BP33" s="715"/>
      <c r="BQ33" s="717"/>
      <c r="BR33" s="714">
        <v>94.9</v>
      </c>
      <c r="BS33" s="715"/>
      <c r="BT33" s="715"/>
      <c r="BU33" s="715"/>
      <c r="BV33" s="715"/>
      <c r="BW33" s="715"/>
      <c r="BX33" s="716">
        <v>86.8</v>
      </c>
      <c r="BY33" s="715"/>
      <c r="BZ33" s="715"/>
      <c r="CA33" s="715"/>
      <c r="CB33" s="717"/>
      <c r="CD33" s="653" t="s">
        <v>318</v>
      </c>
      <c r="CE33" s="654"/>
      <c r="CF33" s="654"/>
      <c r="CG33" s="654"/>
      <c r="CH33" s="654"/>
      <c r="CI33" s="654"/>
      <c r="CJ33" s="654"/>
      <c r="CK33" s="654"/>
      <c r="CL33" s="654"/>
      <c r="CM33" s="654"/>
      <c r="CN33" s="654"/>
      <c r="CO33" s="654"/>
      <c r="CP33" s="654"/>
      <c r="CQ33" s="655"/>
      <c r="CR33" s="656">
        <v>3732038</v>
      </c>
      <c r="CS33" s="687"/>
      <c r="CT33" s="687"/>
      <c r="CU33" s="687"/>
      <c r="CV33" s="687"/>
      <c r="CW33" s="687"/>
      <c r="CX33" s="687"/>
      <c r="CY33" s="688"/>
      <c r="CZ33" s="661">
        <v>34.200000000000003</v>
      </c>
      <c r="DA33" s="689"/>
      <c r="DB33" s="689"/>
      <c r="DC33" s="691"/>
      <c r="DD33" s="665">
        <v>2134073</v>
      </c>
      <c r="DE33" s="687"/>
      <c r="DF33" s="687"/>
      <c r="DG33" s="687"/>
      <c r="DH33" s="687"/>
      <c r="DI33" s="687"/>
      <c r="DJ33" s="687"/>
      <c r="DK33" s="688"/>
      <c r="DL33" s="665">
        <v>1353634</v>
      </c>
      <c r="DM33" s="687"/>
      <c r="DN33" s="687"/>
      <c r="DO33" s="687"/>
      <c r="DP33" s="687"/>
      <c r="DQ33" s="687"/>
      <c r="DR33" s="687"/>
      <c r="DS33" s="687"/>
      <c r="DT33" s="687"/>
      <c r="DU33" s="687"/>
      <c r="DV33" s="688"/>
      <c r="DW33" s="661">
        <v>26.7</v>
      </c>
      <c r="DX33" s="689"/>
      <c r="DY33" s="689"/>
      <c r="DZ33" s="689"/>
      <c r="EA33" s="689"/>
      <c r="EB33" s="689"/>
      <c r="EC33" s="690"/>
    </row>
    <row r="34" spans="2:133" ht="11.25" customHeight="1" x14ac:dyDescent="0.15">
      <c r="B34" s="653" t="s">
        <v>319</v>
      </c>
      <c r="C34" s="654"/>
      <c r="D34" s="654"/>
      <c r="E34" s="654"/>
      <c r="F34" s="654"/>
      <c r="G34" s="654"/>
      <c r="H34" s="654"/>
      <c r="I34" s="654"/>
      <c r="J34" s="654"/>
      <c r="K34" s="654"/>
      <c r="L34" s="654"/>
      <c r="M34" s="654"/>
      <c r="N34" s="654"/>
      <c r="O34" s="654"/>
      <c r="P34" s="654"/>
      <c r="Q34" s="655"/>
      <c r="R34" s="656">
        <v>459455</v>
      </c>
      <c r="S34" s="657"/>
      <c r="T34" s="657"/>
      <c r="U34" s="657"/>
      <c r="V34" s="657"/>
      <c r="W34" s="657"/>
      <c r="X34" s="657"/>
      <c r="Y34" s="658"/>
      <c r="Z34" s="659">
        <v>3.9</v>
      </c>
      <c r="AA34" s="659"/>
      <c r="AB34" s="659"/>
      <c r="AC34" s="659"/>
      <c r="AD34" s="660" t="s">
        <v>129</v>
      </c>
      <c r="AE34" s="660"/>
      <c r="AF34" s="660"/>
      <c r="AG34" s="660"/>
      <c r="AH34" s="660"/>
      <c r="AI34" s="660"/>
      <c r="AJ34" s="660"/>
      <c r="AK34" s="660"/>
      <c r="AL34" s="661" t="s">
        <v>129</v>
      </c>
      <c r="AM34" s="662"/>
      <c r="AN34" s="662"/>
      <c r="AO34" s="663"/>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3" t="s">
        <v>320</v>
      </c>
      <c r="CE34" s="654"/>
      <c r="CF34" s="654"/>
      <c r="CG34" s="654"/>
      <c r="CH34" s="654"/>
      <c r="CI34" s="654"/>
      <c r="CJ34" s="654"/>
      <c r="CK34" s="654"/>
      <c r="CL34" s="654"/>
      <c r="CM34" s="654"/>
      <c r="CN34" s="654"/>
      <c r="CO34" s="654"/>
      <c r="CP34" s="654"/>
      <c r="CQ34" s="655"/>
      <c r="CR34" s="656">
        <v>1337843</v>
      </c>
      <c r="CS34" s="657"/>
      <c r="CT34" s="657"/>
      <c r="CU34" s="657"/>
      <c r="CV34" s="657"/>
      <c r="CW34" s="657"/>
      <c r="CX34" s="657"/>
      <c r="CY34" s="658"/>
      <c r="CZ34" s="661">
        <v>12.2</v>
      </c>
      <c r="DA34" s="689"/>
      <c r="DB34" s="689"/>
      <c r="DC34" s="691"/>
      <c r="DD34" s="665">
        <v>602699</v>
      </c>
      <c r="DE34" s="657"/>
      <c r="DF34" s="657"/>
      <c r="DG34" s="657"/>
      <c r="DH34" s="657"/>
      <c r="DI34" s="657"/>
      <c r="DJ34" s="657"/>
      <c r="DK34" s="658"/>
      <c r="DL34" s="665">
        <v>400795</v>
      </c>
      <c r="DM34" s="657"/>
      <c r="DN34" s="657"/>
      <c r="DO34" s="657"/>
      <c r="DP34" s="657"/>
      <c r="DQ34" s="657"/>
      <c r="DR34" s="657"/>
      <c r="DS34" s="657"/>
      <c r="DT34" s="657"/>
      <c r="DU34" s="657"/>
      <c r="DV34" s="658"/>
      <c r="DW34" s="661">
        <v>7.9</v>
      </c>
      <c r="DX34" s="689"/>
      <c r="DY34" s="689"/>
      <c r="DZ34" s="689"/>
      <c r="EA34" s="689"/>
      <c r="EB34" s="689"/>
      <c r="EC34" s="690"/>
    </row>
    <row r="35" spans="2:133" ht="11.25" customHeight="1" x14ac:dyDescent="0.15">
      <c r="B35" s="653" t="s">
        <v>321</v>
      </c>
      <c r="C35" s="654"/>
      <c r="D35" s="654"/>
      <c r="E35" s="654"/>
      <c r="F35" s="654"/>
      <c r="G35" s="654"/>
      <c r="H35" s="654"/>
      <c r="I35" s="654"/>
      <c r="J35" s="654"/>
      <c r="K35" s="654"/>
      <c r="L35" s="654"/>
      <c r="M35" s="654"/>
      <c r="N35" s="654"/>
      <c r="O35" s="654"/>
      <c r="P35" s="654"/>
      <c r="Q35" s="655"/>
      <c r="R35" s="656">
        <v>62802</v>
      </c>
      <c r="S35" s="657"/>
      <c r="T35" s="657"/>
      <c r="U35" s="657"/>
      <c r="V35" s="657"/>
      <c r="W35" s="657"/>
      <c r="X35" s="657"/>
      <c r="Y35" s="658"/>
      <c r="Z35" s="659">
        <v>0.5</v>
      </c>
      <c r="AA35" s="659"/>
      <c r="AB35" s="659"/>
      <c r="AC35" s="659"/>
      <c r="AD35" s="660">
        <v>22895</v>
      </c>
      <c r="AE35" s="660"/>
      <c r="AF35" s="660"/>
      <c r="AG35" s="660"/>
      <c r="AH35" s="660"/>
      <c r="AI35" s="660"/>
      <c r="AJ35" s="660"/>
      <c r="AK35" s="660"/>
      <c r="AL35" s="661">
        <v>0.5</v>
      </c>
      <c r="AM35" s="662"/>
      <c r="AN35" s="662"/>
      <c r="AO35" s="663"/>
      <c r="AP35" s="216"/>
      <c r="AQ35" s="638" t="s">
        <v>322</v>
      </c>
      <c r="AR35" s="639"/>
      <c r="AS35" s="639"/>
      <c r="AT35" s="639"/>
      <c r="AU35" s="639"/>
      <c r="AV35" s="639"/>
      <c r="AW35" s="639"/>
      <c r="AX35" s="639"/>
      <c r="AY35" s="639"/>
      <c r="AZ35" s="639"/>
      <c r="BA35" s="639"/>
      <c r="BB35" s="639"/>
      <c r="BC35" s="639"/>
      <c r="BD35" s="639"/>
      <c r="BE35" s="639"/>
      <c r="BF35" s="640"/>
      <c r="BG35" s="638" t="s">
        <v>323</v>
      </c>
      <c r="BH35" s="639"/>
      <c r="BI35" s="639"/>
      <c r="BJ35" s="639"/>
      <c r="BK35" s="639"/>
      <c r="BL35" s="639"/>
      <c r="BM35" s="639"/>
      <c r="BN35" s="639"/>
      <c r="BO35" s="639"/>
      <c r="BP35" s="639"/>
      <c r="BQ35" s="639"/>
      <c r="BR35" s="639"/>
      <c r="BS35" s="639"/>
      <c r="BT35" s="639"/>
      <c r="BU35" s="639"/>
      <c r="BV35" s="639"/>
      <c r="BW35" s="639"/>
      <c r="BX35" s="639"/>
      <c r="BY35" s="639"/>
      <c r="BZ35" s="639"/>
      <c r="CA35" s="639"/>
      <c r="CB35" s="640"/>
      <c r="CD35" s="653" t="s">
        <v>324</v>
      </c>
      <c r="CE35" s="654"/>
      <c r="CF35" s="654"/>
      <c r="CG35" s="654"/>
      <c r="CH35" s="654"/>
      <c r="CI35" s="654"/>
      <c r="CJ35" s="654"/>
      <c r="CK35" s="654"/>
      <c r="CL35" s="654"/>
      <c r="CM35" s="654"/>
      <c r="CN35" s="654"/>
      <c r="CO35" s="654"/>
      <c r="CP35" s="654"/>
      <c r="CQ35" s="655"/>
      <c r="CR35" s="656">
        <v>385174</v>
      </c>
      <c r="CS35" s="687"/>
      <c r="CT35" s="687"/>
      <c r="CU35" s="687"/>
      <c r="CV35" s="687"/>
      <c r="CW35" s="687"/>
      <c r="CX35" s="687"/>
      <c r="CY35" s="688"/>
      <c r="CZ35" s="661">
        <v>3.5</v>
      </c>
      <c r="DA35" s="689"/>
      <c r="DB35" s="689"/>
      <c r="DC35" s="691"/>
      <c r="DD35" s="665">
        <v>245834</v>
      </c>
      <c r="DE35" s="687"/>
      <c r="DF35" s="687"/>
      <c r="DG35" s="687"/>
      <c r="DH35" s="687"/>
      <c r="DI35" s="687"/>
      <c r="DJ35" s="687"/>
      <c r="DK35" s="688"/>
      <c r="DL35" s="665">
        <v>187455</v>
      </c>
      <c r="DM35" s="687"/>
      <c r="DN35" s="687"/>
      <c r="DO35" s="687"/>
      <c r="DP35" s="687"/>
      <c r="DQ35" s="687"/>
      <c r="DR35" s="687"/>
      <c r="DS35" s="687"/>
      <c r="DT35" s="687"/>
      <c r="DU35" s="687"/>
      <c r="DV35" s="688"/>
      <c r="DW35" s="661">
        <v>3.7</v>
      </c>
      <c r="DX35" s="689"/>
      <c r="DY35" s="689"/>
      <c r="DZ35" s="689"/>
      <c r="EA35" s="689"/>
      <c r="EB35" s="689"/>
      <c r="EC35" s="690"/>
    </row>
    <row r="36" spans="2:133" ht="11.25" customHeight="1" x14ac:dyDescent="0.15">
      <c r="B36" s="653" t="s">
        <v>325</v>
      </c>
      <c r="C36" s="654"/>
      <c r="D36" s="654"/>
      <c r="E36" s="654"/>
      <c r="F36" s="654"/>
      <c r="G36" s="654"/>
      <c r="H36" s="654"/>
      <c r="I36" s="654"/>
      <c r="J36" s="654"/>
      <c r="K36" s="654"/>
      <c r="L36" s="654"/>
      <c r="M36" s="654"/>
      <c r="N36" s="654"/>
      <c r="O36" s="654"/>
      <c r="P36" s="654"/>
      <c r="Q36" s="655"/>
      <c r="R36" s="656">
        <v>407717</v>
      </c>
      <c r="S36" s="657"/>
      <c r="T36" s="657"/>
      <c r="U36" s="657"/>
      <c r="V36" s="657"/>
      <c r="W36" s="657"/>
      <c r="X36" s="657"/>
      <c r="Y36" s="658"/>
      <c r="Z36" s="659">
        <v>3.5</v>
      </c>
      <c r="AA36" s="659"/>
      <c r="AB36" s="659"/>
      <c r="AC36" s="659"/>
      <c r="AD36" s="660" t="s">
        <v>129</v>
      </c>
      <c r="AE36" s="660"/>
      <c r="AF36" s="660"/>
      <c r="AG36" s="660"/>
      <c r="AH36" s="660"/>
      <c r="AI36" s="660"/>
      <c r="AJ36" s="660"/>
      <c r="AK36" s="660"/>
      <c r="AL36" s="661" t="s">
        <v>129</v>
      </c>
      <c r="AM36" s="662"/>
      <c r="AN36" s="662"/>
      <c r="AO36" s="663"/>
      <c r="AP36" s="216"/>
      <c r="AQ36" s="718" t="s">
        <v>326</v>
      </c>
      <c r="AR36" s="719"/>
      <c r="AS36" s="719"/>
      <c r="AT36" s="719"/>
      <c r="AU36" s="719"/>
      <c r="AV36" s="719"/>
      <c r="AW36" s="719"/>
      <c r="AX36" s="719"/>
      <c r="AY36" s="720"/>
      <c r="AZ36" s="645">
        <v>882102</v>
      </c>
      <c r="BA36" s="646"/>
      <c r="BB36" s="646"/>
      <c r="BC36" s="646"/>
      <c r="BD36" s="646"/>
      <c r="BE36" s="646"/>
      <c r="BF36" s="721"/>
      <c r="BG36" s="642" t="s">
        <v>327</v>
      </c>
      <c r="BH36" s="643"/>
      <c r="BI36" s="643"/>
      <c r="BJ36" s="643"/>
      <c r="BK36" s="643"/>
      <c r="BL36" s="643"/>
      <c r="BM36" s="643"/>
      <c r="BN36" s="643"/>
      <c r="BO36" s="643"/>
      <c r="BP36" s="643"/>
      <c r="BQ36" s="643"/>
      <c r="BR36" s="643"/>
      <c r="BS36" s="643"/>
      <c r="BT36" s="643"/>
      <c r="BU36" s="644"/>
      <c r="BV36" s="645" t="s">
        <v>129</v>
      </c>
      <c r="BW36" s="646"/>
      <c r="BX36" s="646"/>
      <c r="BY36" s="646"/>
      <c r="BZ36" s="646"/>
      <c r="CA36" s="646"/>
      <c r="CB36" s="721"/>
      <c r="CD36" s="653" t="s">
        <v>328</v>
      </c>
      <c r="CE36" s="654"/>
      <c r="CF36" s="654"/>
      <c r="CG36" s="654"/>
      <c r="CH36" s="654"/>
      <c r="CI36" s="654"/>
      <c r="CJ36" s="654"/>
      <c r="CK36" s="654"/>
      <c r="CL36" s="654"/>
      <c r="CM36" s="654"/>
      <c r="CN36" s="654"/>
      <c r="CO36" s="654"/>
      <c r="CP36" s="654"/>
      <c r="CQ36" s="655"/>
      <c r="CR36" s="656">
        <v>541560</v>
      </c>
      <c r="CS36" s="657"/>
      <c r="CT36" s="657"/>
      <c r="CU36" s="657"/>
      <c r="CV36" s="657"/>
      <c r="CW36" s="657"/>
      <c r="CX36" s="657"/>
      <c r="CY36" s="658"/>
      <c r="CZ36" s="661">
        <v>5</v>
      </c>
      <c r="DA36" s="689"/>
      <c r="DB36" s="689"/>
      <c r="DC36" s="691"/>
      <c r="DD36" s="665">
        <v>305383</v>
      </c>
      <c r="DE36" s="657"/>
      <c r="DF36" s="657"/>
      <c r="DG36" s="657"/>
      <c r="DH36" s="657"/>
      <c r="DI36" s="657"/>
      <c r="DJ36" s="657"/>
      <c r="DK36" s="658"/>
      <c r="DL36" s="665">
        <v>103728</v>
      </c>
      <c r="DM36" s="657"/>
      <c r="DN36" s="657"/>
      <c r="DO36" s="657"/>
      <c r="DP36" s="657"/>
      <c r="DQ36" s="657"/>
      <c r="DR36" s="657"/>
      <c r="DS36" s="657"/>
      <c r="DT36" s="657"/>
      <c r="DU36" s="657"/>
      <c r="DV36" s="658"/>
      <c r="DW36" s="661">
        <v>2</v>
      </c>
      <c r="DX36" s="689"/>
      <c r="DY36" s="689"/>
      <c r="DZ36" s="689"/>
      <c r="EA36" s="689"/>
      <c r="EB36" s="689"/>
      <c r="EC36" s="690"/>
    </row>
    <row r="37" spans="2:133" ht="11.25" customHeight="1" x14ac:dyDescent="0.15">
      <c r="B37" s="653" t="s">
        <v>329</v>
      </c>
      <c r="C37" s="654"/>
      <c r="D37" s="654"/>
      <c r="E37" s="654"/>
      <c r="F37" s="654"/>
      <c r="G37" s="654"/>
      <c r="H37" s="654"/>
      <c r="I37" s="654"/>
      <c r="J37" s="654"/>
      <c r="K37" s="654"/>
      <c r="L37" s="654"/>
      <c r="M37" s="654"/>
      <c r="N37" s="654"/>
      <c r="O37" s="654"/>
      <c r="P37" s="654"/>
      <c r="Q37" s="655"/>
      <c r="R37" s="656">
        <v>746409</v>
      </c>
      <c r="S37" s="657"/>
      <c r="T37" s="657"/>
      <c r="U37" s="657"/>
      <c r="V37" s="657"/>
      <c r="W37" s="657"/>
      <c r="X37" s="657"/>
      <c r="Y37" s="658"/>
      <c r="Z37" s="659">
        <v>6.4</v>
      </c>
      <c r="AA37" s="659"/>
      <c r="AB37" s="659"/>
      <c r="AC37" s="659"/>
      <c r="AD37" s="660" t="s">
        <v>129</v>
      </c>
      <c r="AE37" s="660"/>
      <c r="AF37" s="660"/>
      <c r="AG37" s="660"/>
      <c r="AH37" s="660"/>
      <c r="AI37" s="660"/>
      <c r="AJ37" s="660"/>
      <c r="AK37" s="660"/>
      <c r="AL37" s="661" t="s">
        <v>129</v>
      </c>
      <c r="AM37" s="662"/>
      <c r="AN37" s="662"/>
      <c r="AO37" s="663"/>
      <c r="AQ37" s="722" t="s">
        <v>330</v>
      </c>
      <c r="AR37" s="723"/>
      <c r="AS37" s="723"/>
      <c r="AT37" s="723"/>
      <c r="AU37" s="723"/>
      <c r="AV37" s="723"/>
      <c r="AW37" s="723"/>
      <c r="AX37" s="723"/>
      <c r="AY37" s="724"/>
      <c r="AZ37" s="656">
        <v>157749</v>
      </c>
      <c r="BA37" s="657"/>
      <c r="BB37" s="657"/>
      <c r="BC37" s="657"/>
      <c r="BD37" s="687"/>
      <c r="BE37" s="687"/>
      <c r="BF37" s="713"/>
      <c r="BG37" s="653" t="s">
        <v>331</v>
      </c>
      <c r="BH37" s="654"/>
      <c r="BI37" s="654"/>
      <c r="BJ37" s="654"/>
      <c r="BK37" s="654"/>
      <c r="BL37" s="654"/>
      <c r="BM37" s="654"/>
      <c r="BN37" s="654"/>
      <c r="BO37" s="654"/>
      <c r="BP37" s="654"/>
      <c r="BQ37" s="654"/>
      <c r="BR37" s="654"/>
      <c r="BS37" s="654"/>
      <c r="BT37" s="654"/>
      <c r="BU37" s="655"/>
      <c r="BV37" s="656">
        <v>-13155</v>
      </c>
      <c r="BW37" s="657"/>
      <c r="BX37" s="657"/>
      <c r="BY37" s="657"/>
      <c r="BZ37" s="657"/>
      <c r="CA37" s="657"/>
      <c r="CB37" s="666"/>
      <c r="CD37" s="653" t="s">
        <v>332</v>
      </c>
      <c r="CE37" s="654"/>
      <c r="CF37" s="654"/>
      <c r="CG37" s="654"/>
      <c r="CH37" s="654"/>
      <c r="CI37" s="654"/>
      <c r="CJ37" s="654"/>
      <c r="CK37" s="654"/>
      <c r="CL37" s="654"/>
      <c r="CM37" s="654"/>
      <c r="CN37" s="654"/>
      <c r="CO37" s="654"/>
      <c r="CP37" s="654"/>
      <c r="CQ37" s="655"/>
      <c r="CR37" s="656">
        <v>1150</v>
      </c>
      <c r="CS37" s="687"/>
      <c r="CT37" s="687"/>
      <c r="CU37" s="687"/>
      <c r="CV37" s="687"/>
      <c r="CW37" s="687"/>
      <c r="CX37" s="687"/>
      <c r="CY37" s="688"/>
      <c r="CZ37" s="661">
        <v>0</v>
      </c>
      <c r="DA37" s="689"/>
      <c r="DB37" s="689"/>
      <c r="DC37" s="691"/>
      <c r="DD37" s="665">
        <v>1150</v>
      </c>
      <c r="DE37" s="687"/>
      <c r="DF37" s="687"/>
      <c r="DG37" s="687"/>
      <c r="DH37" s="687"/>
      <c r="DI37" s="687"/>
      <c r="DJ37" s="687"/>
      <c r="DK37" s="688"/>
      <c r="DL37" s="665">
        <v>764</v>
      </c>
      <c r="DM37" s="687"/>
      <c r="DN37" s="687"/>
      <c r="DO37" s="687"/>
      <c r="DP37" s="687"/>
      <c r="DQ37" s="687"/>
      <c r="DR37" s="687"/>
      <c r="DS37" s="687"/>
      <c r="DT37" s="687"/>
      <c r="DU37" s="687"/>
      <c r="DV37" s="688"/>
      <c r="DW37" s="661">
        <v>0</v>
      </c>
      <c r="DX37" s="689"/>
      <c r="DY37" s="689"/>
      <c r="DZ37" s="689"/>
      <c r="EA37" s="689"/>
      <c r="EB37" s="689"/>
      <c r="EC37" s="690"/>
    </row>
    <row r="38" spans="2:133" ht="11.25" customHeight="1" x14ac:dyDescent="0.15">
      <c r="B38" s="653" t="s">
        <v>333</v>
      </c>
      <c r="C38" s="654"/>
      <c r="D38" s="654"/>
      <c r="E38" s="654"/>
      <c r="F38" s="654"/>
      <c r="G38" s="654"/>
      <c r="H38" s="654"/>
      <c r="I38" s="654"/>
      <c r="J38" s="654"/>
      <c r="K38" s="654"/>
      <c r="L38" s="654"/>
      <c r="M38" s="654"/>
      <c r="N38" s="654"/>
      <c r="O38" s="654"/>
      <c r="P38" s="654"/>
      <c r="Q38" s="655"/>
      <c r="R38" s="656">
        <v>482564</v>
      </c>
      <c r="S38" s="657"/>
      <c r="T38" s="657"/>
      <c r="U38" s="657"/>
      <c r="V38" s="657"/>
      <c r="W38" s="657"/>
      <c r="X38" s="657"/>
      <c r="Y38" s="658"/>
      <c r="Z38" s="659">
        <v>4.0999999999999996</v>
      </c>
      <c r="AA38" s="659"/>
      <c r="AB38" s="659"/>
      <c r="AC38" s="659"/>
      <c r="AD38" s="660" t="s">
        <v>129</v>
      </c>
      <c r="AE38" s="660"/>
      <c r="AF38" s="660"/>
      <c r="AG38" s="660"/>
      <c r="AH38" s="660"/>
      <c r="AI38" s="660"/>
      <c r="AJ38" s="660"/>
      <c r="AK38" s="660"/>
      <c r="AL38" s="661" t="s">
        <v>129</v>
      </c>
      <c r="AM38" s="662"/>
      <c r="AN38" s="662"/>
      <c r="AO38" s="663"/>
      <c r="AQ38" s="722" t="s">
        <v>334</v>
      </c>
      <c r="AR38" s="723"/>
      <c r="AS38" s="723"/>
      <c r="AT38" s="723"/>
      <c r="AU38" s="723"/>
      <c r="AV38" s="723"/>
      <c r="AW38" s="723"/>
      <c r="AX38" s="723"/>
      <c r="AY38" s="724"/>
      <c r="AZ38" s="656">
        <v>82146</v>
      </c>
      <c r="BA38" s="657"/>
      <c r="BB38" s="657"/>
      <c r="BC38" s="657"/>
      <c r="BD38" s="687"/>
      <c r="BE38" s="687"/>
      <c r="BF38" s="713"/>
      <c r="BG38" s="653" t="s">
        <v>335</v>
      </c>
      <c r="BH38" s="654"/>
      <c r="BI38" s="654"/>
      <c r="BJ38" s="654"/>
      <c r="BK38" s="654"/>
      <c r="BL38" s="654"/>
      <c r="BM38" s="654"/>
      <c r="BN38" s="654"/>
      <c r="BO38" s="654"/>
      <c r="BP38" s="654"/>
      <c r="BQ38" s="654"/>
      <c r="BR38" s="654"/>
      <c r="BS38" s="654"/>
      <c r="BT38" s="654"/>
      <c r="BU38" s="655"/>
      <c r="BV38" s="656">
        <v>1318</v>
      </c>
      <c r="BW38" s="657"/>
      <c r="BX38" s="657"/>
      <c r="BY38" s="657"/>
      <c r="BZ38" s="657"/>
      <c r="CA38" s="657"/>
      <c r="CB38" s="666"/>
      <c r="CD38" s="653" t="s">
        <v>336</v>
      </c>
      <c r="CE38" s="654"/>
      <c r="CF38" s="654"/>
      <c r="CG38" s="654"/>
      <c r="CH38" s="654"/>
      <c r="CI38" s="654"/>
      <c r="CJ38" s="654"/>
      <c r="CK38" s="654"/>
      <c r="CL38" s="654"/>
      <c r="CM38" s="654"/>
      <c r="CN38" s="654"/>
      <c r="CO38" s="654"/>
      <c r="CP38" s="654"/>
      <c r="CQ38" s="655"/>
      <c r="CR38" s="656">
        <v>799956</v>
      </c>
      <c r="CS38" s="657"/>
      <c r="CT38" s="657"/>
      <c r="CU38" s="657"/>
      <c r="CV38" s="657"/>
      <c r="CW38" s="657"/>
      <c r="CX38" s="657"/>
      <c r="CY38" s="658"/>
      <c r="CZ38" s="661">
        <v>7.3</v>
      </c>
      <c r="DA38" s="689"/>
      <c r="DB38" s="689"/>
      <c r="DC38" s="691"/>
      <c r="DD38" s="665">
        <v>701090</v>
      </c>
      <c r="DE38" s="657"/>
      <c r="DF38" s="657"/>
      <c r="DG38" s="657"/>
      <c r="DH38" s="657"/>
      <c r="DI38" s="657"/>
      <c r="DJ38" s="657"/>
      <c r="DK38" s="658"/>
      <c r="DL38" s="665">
        <v>661656</v>
      </c>
      <c r="DM38" s="657"/>
      <c r="DN38" s="657"/>
      <c r="DO38" s="657"/>
      <c r="DP38" s="657"/>
      <c r="DQ38" s="657"/>
      <c r="DR38" s="657"/>
      <c r="DS38" s="657"/>
      <c r="DT38" s="657"/>
      <c r="DU38" s="657"/>
      <c r="DV38" s="658"/>
      <c r="DW38" s="661">
        <v>13</v>
      </c>
      <c r="DX38" s="689"/>
      <c r="DY38" s="689"/>
      <c r="DZ38" s="689"/>
      <c r="EA38" s="689"/>
      <c r="EB38" s="689"/>
      <c r="EC38" s="690"/>
    </row>
    <row r="39" spans="2:133" ht="11.25" customHeight="1" x14ac:dyDescent="0.15">
      <c r="B39" s="653" t="s">
        <v>337</v>
      </c>
      <c r="C39" s="654"/>
      <c r="D39" s="654"/>
      <c r="E39" s="654"/>
      <c r="F39" s="654"/>
      <c r="G39" s="654"/>
      <c r="H39" s="654"/>
      <c r="I39" s="654"/>
      <c r="J39" s="654"/>
      <c r="K39" s="654"/>
      <c r="L39" s="654"/>
      <c r="M39" s="654"/>
      <c r="N39" s="654"/>
      <c r="O39" s="654"/>
      <c r="P39" s="654"/>
      <c r="Q39" s="655"/>
      <c r="R39" s="656">
        <v>61735</v>
      </c>
      <c r="S39" s="657"/>
      <c r="T39" s="657"/>
      <c r="U39" s="657"/>
      <c r="V39" s="657"/>
      <c r="W39" s="657"/>
      <c r="X39" s="657"/>
      <c r="Y39" s="658"/>
      <c r="Z39" s="659">
        <v>0.5</v>
      </c>
      <c r="AA39" s="659"/>
      <c r="AB39" s="659"/>
      <c r="AC39" s="659"/>
      <c r="AD39" s="660" t="s">
        <v>129</v>
      </c>
      <c r="AE39" s="660"/>
      <c r="AF39" s="660"/>
      <c r="AG39" s="660"/>
      <c r="AH39" s="660"/>
      <c r="AI39" s="660"/>
      <c r="AJ39" s="660"/>
      <c r="AK39" s="660"/>
      <c r="AL39" s="661" t="s">
        <v>129</v>
      </c>
      <c r="AM39" s="662"/>
      <c r="AN39" s="662"/>
      <c r="AO39" s="663"/>
      <c r="AQ39" s="722" t="s">
        <v>338</v>
      </c>
      <c r="AR39" s="723"/>
      <c r="AS39" s="723"/>
      <c r="AT39" s="723"/>
      <c r="AU39" s="723"/>
      <c r="AV39" s="723"/>
      <c r="AW39" s="723"/>
      <c r="AX39" s="723"/>
      <c r="AY39" s="724"/>
      <c r="AZ39" s="656" t="s">
        <v>129</v>
      </c>
      <c r="BA39" s="657"/>
      <c r="BB39" s="657"/>
      <c r="BC39" s="657"/>
      <c r="BD39" s="687"/>
      <c r="BE39" s="687"/>
      <c r="BF39" s="713"/>
      <c r="BG39" s="653" t="s">
        <v>339</v>
      </c>
      <c r="BH39" s="654"/>
      <c r="BI39" s="654"/>
      <c r="BJ39" s="654"/>
      <c r="BK39" s="654"/>
      <c r="BL39" s="654"/>
      <c r="BM39" s="654"/>
      <c r="BN39" s="654"/>
      <c r="BO39" s="654"/>
      <c r="BP39" s="654"/>
      <c r="BQ39" s="654"/>
      <c r="BR39" s="654"/>
      <c r="BS39" s="654"/>
      <c r="BT39" s="654"/>
      <c r="BU39" s="655"/>
      <c r="BV39" s="656">
        <v>1956</v>
      </c>
      <c r="BW39" s="657"/>
      <c r="BX39" s="657"/>
      <c r="BY39" s="657"/>
      <c r="BZ39" s="657"/>
      <c r="CA39" s="657"/>
      <c r="CB39" s="666"/>
      <c r="CD39" s="653" t="s">
        <v>340</v>
      </c>
      <c r="CE39" s="654"/>
      <c r="CF39" s="654"/>
      <c r="CG39" s="654"/>
      <c r="CH39" s="654"/>
      <c r="CI39" s="654"/>
      <c r="CJ39" s="654"/>
      <c r="CK39" s="654"/>
      <c r="CL39" s="654"/>
      <c r="CM39" s="654"/>
      <c r="CN39" s="654"/>
      <c r="CO39" s="654"/>
      <c r="CP39" s="654"/>
      <c r="CQ39" s="655"/>
      <c r="CR39" s="656">
        <v>667505</v>
      </c>
      <c r="CS39" s="687"/>
      <c r="CT39" s="687"/>
      <c r="CU39" s="687"/>
      <c r="CV39" s="687"/>
      <c r="CW39" s="687"/>
      <c r="CX39" s="687"/>
      <c r="CY39" s="688"/>
      <c r="CZ39" s="661">
        <v>6.1</v>
      </c>
      <c r="DA39" s="689"/>
      <c r="DB39" s="689"/>
      <c r="DC39" s="691"/>
      <c r="DD39" s="665">
        <v>279067</v>
      </c>
      <c r="DE39" s="687"/>
      <c r="DF39" s="687"/>
      <c r="DG39" s="687"/>
      <c r="DH39" s="687"/>
      <c r="DI39" s="687"/>
      <c r="DJ39" s="687"/>
      <c r="DK39" s="688"/>
      <c r="DL39" s="665" t="s">
        <v>129</v>
      </c>
      <c r="DM39" s="687"/>
      <c r="DN39" s="687"/>
      <c r="DO39" s="687"/>
      <c r="DP39" s="687"/>
      <c r="DQ39" s="687"/>
      <c r="DR39" s="687"/>
      <c r="DS39" s="687"/>
      <c r="DT39" s="687"/>
      <c r="DU39" s="687"/>
      <c r="DV39" s="688"/>
      <c r="DW39" s="661" t="s">
        <v>129</v>
      </c>
      <c r="DX39" s="689"/>
      <c r="DY39" s="689"/>
      <c r="DZ39" s="689"/>
      <c r="EA39" s="689"/>
      <c r="EB39" s="689"/>
      <c r="EC39" s="690"/>
    </row>
    <row r="40" spans="2:133" ht="11.25" customHeight="1" x14ac:dyDescent="0.15">
      <c r="B40" s="653" t="s">
        <v>341</v>
      </c>
      <c r="C40" s="654"/>
      <c r="D40" s="654"/>
      <c r="E40" s="654"/>
      <c r="F40" s="654"/>
      <c r="G40" s="654"/>
      <c r="H40" s="654"/>
      <c r="I40" s="654"/>
      <c r="J40" s="654"/>
      <c r="K40" s="654"/>
      <c r="L40" s="654"/>
      <c r="M40" s="654"/>
      <c r="N40" s="654"/>
      <c r="O40" s="654"/>
      <c r="P40" s="654"/>
      <c r="Q40" s="655"/>
      <c r="R40" s="656">
        <v>679613</v>
      </c>
      <c r="S40" s="657"/>
      <c r="T40" s="657"/>
      <c r="U40" s="657"/>
      <c r="V40" s="657"/>
      <c r="W40" s="657"/>
      <c r="X40" s="657"/>
      <c r="Y40" s="658"/>
      <c r="Z40" s="659">
        <v>5.8</v>
      </c>
      <c r="AA40" s="659"/>
      <c r="AB40" s="659"/>
      <c r="AC40" s="659"/>
      <c r="AD40" s="660" t="s">
        <v>129</v>
      </c>
      <c r="AE40" s="660"/>
      <c r="AF40" s="660"/>
      <c r="AG40" s="660"/>
      <c r="AH40" s="660"/>
      <c r="AI40" s="660"/>
      <c r="AJ40" s="660"/>
      <c r="AK40" s="660"/>
      <c r="AL40" s="661" t="s">
        <v>129</v>
      </c>
      <c r="AM40" s="662"/>
      <c r="AN40" s="662"/>
      <c r="AO40" s="663"/>
      <c r="AQ40" s="722" t="s">
        <v>342</v>
      </c>
      <c r="AR40" s="723"/>
      <c r="AS40" s="723"/>
      <c r="AT40" s="723"/>
      <c r="AU40" s="723"/>
      <c r="AV40" s="723"/>
      <c r="AW40" s="723"/>
      <c r="AX40" s="723"/>
      <c r="AY40" s="724"/>
      <c r="AZ40" s="656" t="s">
        <v>129</v>
      </c>
      <c r="BA40" s="657"/>
      <c r="BB40" s="657"/>
      <c r="BC40" s="657"/>
      <c r="BD40" s="687"/>
      <c r="BE40" s="687"/>
      <c r="BF40" s="713"/>
      <c r="BG40" s="702" t="s">
        <v>343</v>
      </c>
      <c r="BH40" s="703"/>
      <c r="BI40" s="703"/>
      <c r="BJ40" s="703"/>
      <c r="BK40" s="703"/>
      <c r="BL40" s="359"/>
      <c r="BM40" s="654" t="s">
        <v>344</v>
      </c>
      <c r="BN40" s="654"/>
      <c r="BO40" s="654"/>
      <c r="BP40" s="654"/>
      <c r="BQ40" s="654"/>
      <c r="BR40" s="654"/>
      <c r="BS40" s="654"/>
      <c r="BT40" s="654"/>
      <c r="BU40" s="655"/>
      <c r="BV40" s="656">
        <v>63</v>
      </c>
      <c r="BW40" s="657"/>
      <c r="BX40" s="657"/>
      <c r="BY40" s="657"/>
      <c r="BZ40" s="657"/>
      <c r="CA40" s="657"/>
      <c r="CB40" s="666"/>
      <c r="CD40" s="653" t="s">
        <v>345</v>
      </c>
      <c r="CE40" s="654"/>
      <c r="CF40" s="654"/>
      <c r="CG40" s="654"/>
      <c r="CH40" s="654"/>
      <c r="CI40" s="654"/>
      <c r="CJ40" s="654"/>
      <c r="CK40" s="654"/>
      <c r="CL40" s="654"/>
      <c r="CM40" s="654"/>
      <c r="CN40" s="654"/>
      <c r="CO40" s="654"/>
      <c r="CP40" s="654"/>
      <c r="CQ40" s="655"/>
      <c r="CR40" s="656" t="s">
        <v>129</v>
      </c>
      <c r="CS40" s="657"/>
      <c r="CT40" s="657"/>
      <c r="CU40" s="657"/>
      <c r="CV40" s="657"/>
      <c r="CW40" s="657"/>
      <c r="CX40" s="657"/>
      <c r="CY40" s="658"/>
      <c r="CZ40" s="661" t="s">
        <v>129</v>
      </c>
      <c r="DA40" s="689"/>
      <c r="DB40" s="689"/>
      <c r="DC40" s="691"/>
      <c r="DD40" s="665" t="s">
        <v>129</v>
      </c>
      <c r="DE40" s="657"/>
      <c r="DF40" s="657"/>
      <c r="DG40" s="657"/>
      <c r="DH40" s="657"/>
      <c r="DI40" s="657"/>
      <c r="DJ40" s="657"/>
      <c r="DK40" s="658"/>
      <c r="DL40" s="665" t="s">
        <v>129</v>
      </c>
      <c r="DM40" s="657"/>
      <c r="DN40" s="657"/>
      <c r="DO40" s="657"/>
      <c r="DP40" s="657"/>
      <c r="DQ40" s="657"/>
      <c r="DR40" s="657"/>
      <c r="DS40" s="657"/>
      <c r="DT40" s="657"/>
      <c r="DU40" s="657"/>
      <c r="DV40" s="658"/>
      <c r="DW40" s="661" t="s">
        <v>129</v>
      </c>
      <c r="DX40" s="689"/>
      <c r="DY40" s="689"/>
      <c r="DZ40" s="689"/>
      <c r="EA40" s="689"/>
      <c r="EB40" s="689"/>
      <c r="EC40" s="690"/>
    </row>
    <row r="41" spans="2:133" ht="11.25" customHeight="1" x14ac:dyDescent="0.15">
      <c r="B41" s="653" t="s">
        <v>346</v>
      </c>
      <c r="C41" s="654"/>
      <c r="D41" s="654"/>
      <c r="E41" s="654"/>
      <c r="F41" s="654"/>
      <c r="G41" s="654"/>
      <c r="H41" s="654"/>
      <c r="I41" s="654"/>
      <c r="J41" s="654"/>
      <c r="K41" s="654"/>
      <c r="L41" s="654"/>
      <c r="M41" s="654"/>
      <c r="N41" s="654"/>
      <c r="O41" s="654"/>
      <c r="P41" s="654"/>
      <c r="Q41" s="655"/>
      <c r="R41" s="656" t="s">
        <v>129</v>
      </c>
      <c r="S41" s="657"/>
      <c r="T41" s="657"/>
      <c r="U41" s="657"/>
      <c r="V41" s="657"/>
      <c r="W41" s="657"/>
      <c r="X41" s="657"/>
      <c r="Y41" s="658"/>
      <c r="Z41" s="659" t="s">
        <v>129</v>
      </c>
      <c r="AA41" s="659"/>
      <c r="AB41" s="659"/>
      <c r="AC41" s="659"/>
      <c r="AD41" s="660" t="s">
        <v>129</v>
      </c>
      <c r="AE41" s="660"/>
      <c r="AF41" s="660"/>
      <c r="AG41" s="660"/>
      <c r="AH41" s="660"/>
      <c r="AI41" s="660"/>
      <c r="AJ41" s="660"/>
      <c r="AK41" s="660"/>
      <c r="AL41" s="661" t="s">
        <v>129</v>
      </c>
      <c r="AM41" s="662"/>
      <c r="AN41" s="662"/>
      <c r="AO41" s="663"/>
      <c r="AQ41" s="722" t="s">
        <v>347</v>
      </c>
      <c r="AR41" s="723"/>
      <c r="AS41" s="723"/>
      <c r="AT41" s="723"/>
      <c r="AU41" s="723"/>
      <c r="AV41" s="723"/>
      <c r="AW41" s="723"/>
      <c r="AX41" s="723"/>
      <c r="AY41" s="724"/>
      <c r="AZ41" s="656">
        <v>105012</v>
      </c>
      <c r="BA41" s="657"/>
      <c r="BB41" s="657"/>
      <c r="BC41" s="657"/>
      <c r="BD41" s="687"/>
      <c r="BE41" s="687"/>
      <c r="BF41" s="713"/>
      <c r="BG41" s="702"/>
      <c r="BH41" s="703"/>
      <c r="BI41" s="703"/>
      <c r="BJ41" s="703"/>
      <c r="BK41" s="703"/>
      <c r="BL41" s="359"/>
      <c r="BM41" s="654" t="s">
        <v>348</v>
      </c>
      <c r="BN41" s="654"/>
      <c r="BO41" s="654"/>
      <c r="BP41" s="654"/>
      <c r="BQ41" s="654"/>
      <c r="BR41" s="654"/>
      <c r="BS41" s="654"/>
      <c r="BT41" s="654"/>
      <c r="BU41" s="655"/>
      <c r="BV41" s="656" t="s">
        <v>129</v>
      </c>
      <c r="BW41" s="657"/>
      <c r="BX41" s="657"/>
      <c r="BY41" s="657"/>
      <c r="BZ41" s="657"/>
      <c r="CA41" s="657"/>
      <c r="CB41" s="666"/>
      <c r="CD41" s="653" t="s">
        <v>349</v>
      </c>
      <c r="CE41" s="654"/>
      <c r="CF41" s="654"/>
      <c r="CG41" s="654"/>
      <c r="CH41" s="654"/>
      <c r="CI41" s="654"/>
      <c r="CJ41" s="654"/>
      <c r="CK41" s="654"/>
      <c r="CL41" s="654"/>
      <c r="CM41" s="654"/>
      <c r="CN41" s="654"/>
      <c r="CO41" s="654"/>
      <c r="CP41" s="654"/>
      <c r="CQ41" s="655"/>
      <c r="CR41" s="656" t="s">
        <v>129</v>
      </c>
      <c r="CS41" s="687"/>
      <c r="CT41" s="687"/>
      <c r="CU41" s="687"/>
      <c r="CV41" s="687"/>
      <c r="CW41" s="687"/>
      <c r="CX41" s="687"/>
      <c r="CY41" s="688"/>
      <c r="CZ41" s="661" t="s">
        <v>129</v>
      </c>
      <c r="DA41" s="689"/>
      <c r="DB41" s="689"/>
      <c r="DC41" s="691"/>
      <c r="DD41" s="665" t="s">
        <v>129</v>
      </c>
      <c r="DE41" s="687"/>
      <c r="DF41" s="687"/>
      <c r="DG41" s="687"/>
      <c r="DH41" s="687"/>
      <c r="DI41" s="687"/>
      <c r="DJ41" s="687"/>
      <c r="DK41" s="688"/>
      <c r="DL41" s="731"/>
      <c r="DM41" s="732"/>
      <c r="DN41" s="732"/>
      <c r="DO41" s="732"/>
      <c r="DP41" s="732"/>
      <c r="DQ41" s="732"/>
      <c r="DR41" s="732"/>
      <c r="DS41" s="732"/>
      <c r="DT41" s="732"/>
      <c r="DU41" s="732"/>
      <c r="DV41" s="733"/>
      <c r="DW41" s="725"/>
      <c r="DX41" s="726"/>
      <c r="DY41" s="726"/>
      <c r="DZ41" s="726"/>
      <c r="EA41" s="726"/>
      <c r="EB41" s="726"/>
      <c r="EC41" s="727"/>
    </row>
    <row r="42" spans="2:133" ht="11.25" customHeight="1" x14ac:dyDescent="0.15">
      <c r="B42" s="653" t="s">
        <v>350</v>
      </c>
      <c r="C42" s="654"/>
      <c r="D42" s="654"/>
      <c r="E42" s="654"/>
      <c r="F42" s="654"/>
      <c r="G42" s="654"/>
      <c r="H42" s="654"/>
      <c r="I42" s="654"/>
      <c r="J42" s="654"/>
      <c r="K42" s="654"/>
      <c r="L42" s="654"/>
      <c r="M42" s="654"/>
      <c r="N42" s="654"/>
      <c r="O42" s="654"/>
      <c r="P42" s="654"/>
      <c r="Q42" s="655"/>
      <c r="R42" s="656" t="s">
        <v>129</v>
      </c>
      <c r="S42" s="657"/>
      <c r="T42" s="657"/>
      <c r="U42" s="657"/>
      <c r="V42" s="657"/>
      <c r="W42" s="657"/>
      <c r="X42" s="657"/>
      <c r="Y42" s="658"/>
      <c r="Z42" s="659" t="s">
        <v>129</v>
      </c>
      <c r="AA42" s="659"/>
      <c r="AB42" s="659"/>
      <c r="AC42" s="659"/>
      <c r="AD42" s="660" t="s">
        <v>129</v>
      </c>
      <c r="AE42" s="660"/>
      <c r="AF42" s="660"/>
      <c r="AG42" s="660"/>
      <c r="AH42" s="660"/>
      <c r="AI42" s="660"/>
      <c r="AJ42" s="660"/>
      <c r="AK42" s="660"/>
      <c r="AL42" s="661" t="s">
        <v>129</v>
      </c>
      <c r="AM42" s="662"/>
      <c r="AN42" s="662"/>
      <c r="AO42" s="663"/>
      <c r="AQ42" s="728" t="s">
        <v>351</v>
      </c>
      <c r="AR42" s="729"/>
      <c r="AS42" s="729"/>
      <c r="AT42" s="729"/>
      <c r="AU42" s="729"/>
      <c r="AV42" s="729"/>
      <c r="AW42" s="729"/>
      <c r="AX42" s="729"/>
      <c r="AY42" s="730"/>
      <c r="AZ42" s="734">
        <v>537195</v>
      </c>
      <c r="BA42" s="735"/>
      <c r="BB42" s="735"/>
      <c r="BC42" s="735"/>
      <c r="BD42" s="715"/>
      <c r="BE42" s="715"/>
      <c r="BF42" s="717"/>
      <c r="BG42" s="704"/>
      <c r="BH42" s="705"/>
      <c r="BI42" s="705"/>
      <c r="BJ42" s="705"/>
      <c r="BK42" s="705"/>
      <c r="BL42" s="357"/>
      <c r="BM42" s="678" t="s">
        <v>352</v>
      </c>
      <c r="BN42" s="678"/>
      <c r="BO42" s="678"/>
      <c r="BP42" s="678"/>
      <c r="BQ42" s="678"/>
      <c r="BR42" s="678"/>
      <c r="BS42" s="678"/>
      <c r="BT42" s="678"/>
      <c r="BU42" s="679"/>
      <c r="BV42" s="734">
        <v>451</v>
      </c>
      <c r="BW42" s="735"/>
      <c r="BX42" s="735"/>
      <c r="BY42" s="735"/>
      <c r="BZ42" s="735"/>
      <c r="CA42" s="735"/>
      <c r="CB42" s="741"/>
      <c r="CD42" s="653" t="s">
        <v>353</v>
      </c>
      <c r="CE42" s="654"/>
      <c r="CF42" s="654"/>
      <c r="CG42" s="654"/>
      <c r="CH42" s="654"/>
      <c r="CI42" s="654"/>
      <c r="CJ42" s="654"/>
      <c r="CK42" s="654"/>
      <c r="CL42" s="654"/>
      <c r="CM42" s="654"/>
      <c r="CN42" s="654"/>
      <c r="CO42" s="654"/>
      <c r="CP42" s="654"/>
      <c r="CQ42" s="655"/>
      <c r="CR42" s="656">
        <v>816943</v>
      </c>
      <c r="CS42" s="687"/>
      <c r="CT42" s="687"/>
      <c r="CU42" s="687"/>
      <c r="CV42" s="687"/>
      <c r="CW42" s="687"/>
      <c r="CX42" s="687"/>
      <c r="CY42" s="688"/>
      <c r="CZ42" s="661">
        <v>7.5</v>
      </c>
      <c r="DA42" s="689"/>
      <c r="DB42" s="689"/>
      <c r="DC42" s="691"/>
      <c r="DD42" s="665">
        <v>134760</v>
      </c>
      <c r="DE42" s="687"/>
      <c r="DF42" s="687"/>
      <c r="DG42" s="687"/>
      <c r="DH42" s="687"/>
      <c r="DI42" s="687"/>
      <c r="DJ42" s="687"/>
      <c r="DK42" s="688"/>
      <c r="DL42" s="731"/>
      <c r="DM42" s="732"/>
      <c r="DN42" s="732"/>
      <c r="DO42" s="732"/>
      <c r="DP42" s="732"/>
      <c r="DQ42" s="732"/>
      <c r="DR42" s="732"/>
      <c r="DS42" s="732"/>
      <c r="DT42" s="732"/>
      <c r="DU42" s="732"/>
      <c r="DV42" s="733"/>
      <c r="DW42" s="725"/>
      <c r="DX42" s="726"/>
      <c r="DY42" s="726"/>
      <c r="DZ42" s="726"/>
      <c r="EA42" s="726"/>
      <c r="EB42" s="726"/>
      <c r="EC42" s="727"/>
    </row>
    <row r="43" spans="2:133" ht="11.25" customHeight="1" x14ac:dyDescent="0.15">
      <c r="B43" s="653" t="s">
        <v>354</v>
      </c>
      <c r="C43" s="654"/>
      <c r="D43" s="654"/>
      <c r="E43" s="654"/>
      <c r="F43" s="654"/>
      <c r="G43" s="654"/>
      <c r="H43" s="654"/>
      <c r="I43" s="654"/>
      <c r="J43" s="654"/>
      <c r="K43" s="654"/>
      <c r="L43" s="654"/>
      <c r="M43" s="654"/>
      <c r="N43" s="654"/>
      <c r="O43" s="654"/>
      <c r="P43" s="654"/>
      <c r="Q43" s="655"/>
      <c r="R43" s="656">
        <v>163113</v>
      </c>
      <c r="S43" s="657"/>
      <c r="T43" s="657"/>
      <c r="U43" s="657"/>
      <c r="V43" s="657"/>
      <c r="W43" s="657"/>
      <c r="X43" s="657"/>
      <c r="Y43" s="658"/>
      <c r="Z43" s="659">
        <v>1.4</v>
      </c>
      <c r="AA43" s="659"/>
      <c r="AB43" s="659"/>
      <c r="AC43" s="659"/>
      <c r="AD43" s="660" t="s">
        <v>129</v>
      </c>
      <c r="AE43" s="660"/>
      <c r="AF43" s="660"/>
      <c r="AG43" s="660"/>
      <c r="AH43" s="660"/>
      <c r="AI43" s="660"/>
      <c r="AJ43" s="660"/>
      <c r="AK43" s="660"/>
      <c r="AL43" s="661" t="s">
        <v>129</v>
      </c>
      <c r="AM43" s="662"/>
      <c r="AN43" s="662"/>
      <c r="AO43" s="663"/>
      <c r="CD43" s="653" t="s">
        <v>355</v>
      </c>
      <c r="CE43" s="654"/>
      <c r="CF43" s="654"/>
      <c r="CG43" s="654"/>
      <c r="CH43" s="654"/>
      <c r="CI43" s="654"/>
      <c r="CJ43" s="654"/>
      <c r="CK43" s="654"/>
      <c r="CL43" s="654"/>
      <c r="CM43" s="654"/>
      <c r="CN43" s="654"/>
      <c r="CO43" s="654"/>
      <c r="CP43" s="654"/>
      <c r="CQ43" s="655"/>
      <c r="CR43" s="656">
        <v>17521</v>
      </c>
      <c r="CS43" s="687"/>
      <c r="CT43" s="687"/>
      <c r="CU43" s="687"/>
      <c r="CV43" s="687"/>
      <c r="CW43" s="687"/>
      <c r="CX43" s="687"/>
      <c r="CY43" s="688"/>
      <c r="CZ43" s="661">
        <v>0.2</v>
      </c>
      <c r="DA43" s="689"/>
      <c r="DB43" s="689"/>
      <c r="DC43" s="691"/>
      <c r="DD43" s="665">
        <v>17521</v>
      </c>
      <c r="DE43" s="687"/>
      <c r="DF43" s="687"/>
      <c r="DG43" s="687"/>
      <c r="DH43" s="687"/>
      <c r="DI43" s="687"/>
      <c r="DJ43" s="687"/>
      <c r="DK43" s="688"/>
      <c r="DL43" s="731"/>
      <c r="DM43" s="732"/>
      <c r="DN43" s="732"/>
      <c r="DO43" s="732"/>
      <c r="DP43" s="732"/>
      <c r="DQ43" s="732"/>
      <c r="DR43" s="732"/>
      <c r="DS43" s="732"/>
      <c r="DT43" s="732"/>
      <c r="DU43" s="732"/>
      <c r="DV43" s="733"/>
      <c r="DW43" s="725"/>
      <c r="DX43" s="726"/>
      <c r="DY43" s="726"/>
      <c r="DZ43" s="726"/>
      <c r="EA43" s="726"/>
      <c r="EB43" s="726"/>
      <c r="EC43" s="727"/>
    </row>
    <row r="44" spans="2:133" ht="11.25" customHeight="1" x14ac:dyDescent="0.15">
      <c r="B44" s="677" t="s">
        <v>356</v>
      </c>
      <c r="C44" s="678"/>
      <c r="D44" s="678"/>
      <c r="E44" s="678"/>
      <c r="F44" s="678"/>
      <c r="G44" s="678"/>
      <c r="H44" s="678"/>
      <c r="I44" s="678"/>
      <c r="J44" s="678"/>
      <c r="K44" s="678"/>
      <c r="L44" s="678"/>
      <c r="M44" s="678"/>
      <c r="N44" s="678"/>
      <c r="O44" s="678"/>
      <c r="P44" s="678"/>
      <c r="Q44" s="679"/>
      <c r="R44" s="734">
        <v>11727241</v>
      </c>
      <c r="S44" s="735"/>
      <c r="T44" s="735"/>
      <c r="U44" s="735"/>
      <c r="V44" s="735"/>
      <c r="W44" s="735"/>
      <c r="X44" s="735"/>
      <c r="Y44" s="736"/>
      <c r="Z44" s="737">
        <v>100</v>
      </c>
      <c r="AA44" s="737"/>
      <c r="AB44" s="737"/>
      <c r="AC44" s="737"/>
      <c r="AD44" s="738">
        <v>4909166</v>
      </c>
      <c r="AE44" s="738"/>
      <c r="AF44" s="738"/>
      <c r="AG44" s="738"/>
      <c r="AH44" s="738"/>
      <c r="AI44" s="738"/>
      <c r="AJ44" s="738"/>
      <c r="AK44" s="738"/>
      <c r="AL44" s="739">
        <v>100</v>
      </c>
      <c r="AM44" s="716"/>
      <c r="AN44" s="716"/>
      <c r="AO44" s="740"/>
      <c r="CD44" s="694" t="s">
        <v>303</v>
      </c>
      <c r="CE44" s="695"/>
      <c r="CF44" s="653" t="s">
        <v>357</v>
      </c>
      <c r="CG44" s="654"/>
      <c r="CH44" s="654"/>
      <c r="CI44" s="654"/>
      <c r="CJ44" s="654"/>
      <c r="CK44" s="654"/>
      <c r="CL44" s="654"/>
      <c r="CM44" s="654"/>
      <c r="CN44" s="654"/>
      <c r="CO44" s="654"/>
      <c r="CP44" s="654"/>
      <c r="CQ44" s="655"/>
      <c r="CR44" s="656">
        <v>816943</v>
      </c>
      <c r="CS44" s="657"/>
      <c r="CT44" s="657"/>
      <c r="CU44" s="657"/>
      <c r="CV44" s="657"/>
      <c r="CW44" s="657"/>
      <c r="CX44" s="657"/>
      <c r="CY44" s="658"/>
      <c r="CZ44" s="661">
        <v>7.5</v>
      </c>
      <c r="DA44" s="662"/>
      <c r="DB44" s="662"/>
      <c r="DC44" s="668"/>
      <c r="DD44" s="665">
        <v>134760</v>
      </c>
      <c r="DE44" s="657"/>
      <c r="DF44" s="657"/>
      <c r="DG44" s="657"/>
      <c r="DH44" s="657"/>
      <c r="DI44" s="657"/>
      <c r="DJ44" s="657"/>
      <c r="DK44" s="658"/>
      <c r="DL44" s="731"/>
      <c r="DM44" s="732"/>
      <c r="DN44" s="732"/>
      <c r="DO44" s="732"/>
      <c r="DP44" s="732"/>
      <c r="DQ44" s="732"/>
      <c r="DR44" s="732"/>
      <c r="DS44" s="732"/>
      <c r="DT44" s="732"/>
      <c r="DU44" s="732"/>
      <c r="DV44" s="733"/>
      <c r="DW44" s="725"/>
      <c r="DX44" s="726"/>
      <c r="DY44" s="726"/>
      <c r="DZ44" s="726"/>
      <c r="EA44" s="726"/>
      <c r="EB44" s="726"/>
      <c r="EC44" s="727"/>
    </row>
    <row r="45" spans="2:133" ht="11.25" customHeight="1" x14ac:dyDescent="0.15">
      <c r="CD45" s="696"/>
      <c r="CE45" s="697"/>
      <c r="CF45" s="653" t="s">
        <v>358</v>
      </c>
      <c r="CG45" s="654"/>
      <c r="CH45" s="654"/>
      <c r="CI45" s="654"/>
      <c r="CJ45" s="654"/>
      <c r="CK45" s="654"/>
      <c r="CL45" s="654"/>
      <c r="CM45" s="654"/>
      <c r="CN45" s="654"/>
      <c r="CO45" s="654"/>
      <c r="CP45" s="654"/>
      <c r="CQ45" s="655"/>
      <c r="CR45" s="656">
        <v>659155</v>
      </c>
      <c r="CS45" s="687"/>
      <c r="CT45" s="687"/>
      <c r="CU45" s="687"/>
      <c r="CV45" s="687"/>
      <c r="CW45" s="687"/>
      <c r="CX45" s="687"/>
      <c r="CY45" s="688"/>
      <c r="CZ45" s="661">
        <v>6</v>
      </c>
      <c r="DA45" s="689"/>
      <c r="DB45" s="689"/>
      <c r="DC45" s="691"/>
      <c r="DD45" s="665">
        <v>9077</v>
      </c>
      <c r="DE45" s="687"/>
      <c r="DF45" s="687"/>
      <c r="DG45" s="687"/>
      <c r="DH45" s="687"/>
      <c r="DI45" s="687"/>
      <c r="DJ45" s="687"/>
      <c r="DK45" s="688"/>
      <c r="DL45" s="731"/>
      <c r="DM45" s="732"/>
      <c r="DN45" s="732"/>
      <c r="DO45" s="732"/>
      <c r="DP45" s="732"/>
      <c r="DQ45" s="732"/>
      <c r="DR45" s="732"/>
      <c r="DS45" s="732"/>
      <c r="DT45" s="732"/>
      <c r="DU45" s="732"/>
      <c r="DV45" s="733"/>
      <c r="DW45" s="725"/>
      <c r="DX45" s="726"/>
      <c r="DY45" s="726"/>
      <c r="DZ45" s="726"/>
      <c r="EA45" s="726"/>
      <c r="EB45" s="726"/>
      <c r="EC45" s="727"/>
    </row>
    <row r="46" spans="2:133" ht="11.25" customHeight="1" x14ac:dyDescent="0.15">
      <c r="B46" s="211" t="s">
        <v>359</v>
      </c>
      <c r="CD46" s="696"/>
      <c r="CE46" s="697"/>
      <c r="CF46" s="653" t="s">
        <v>360</v>
      </c>
      <c r="CG46" s="654"/>
      <c r="CH46" s="654"/>
      <c r="CI46" s="654"/>
      <c r="CJ46" s="654"/>
      <c r="CK46" s="654"/>
      <c r="CL46" s="654"/>
      <c r="CM46" s="654"/>
      <c r="CN46" s="654"/>
      <c r="CO46" s="654"/>
      <c r="CP46" s="654"/>
      <c r="CQ46" s="655"/>
      <c r="CR46" s="656">
        <v>157788</v>
      </c>
      <c r="CS46" s="657"/>
      <c r="CT46" s="657"/>
      <c r="CU46" s="657"/>
      <c r="CV46" s="657"/>
      <c r="CW46" s="657"/>
      <c r="CX46" s="657"/>
      <c r="CY46" s="658"/>
      <c r="CZ46" s="661">
        <v>1.4</v>
      </c>
      <c r="DA46" s="662"/>
      <c r="DB46" s="662"/>
      <c r="DC46" s="668"/>
      <c r="DD46" s="665">
        <v>125683</v>
      </c>
      <c r="DE46" s="657"/>
      <c r="DF46" s="657"/>
      <c r="DG46" s="657"/>
      <c r="DH46" s="657"/>
      <c r="DI46" s="657"/>
      <c r="DJ46" s="657"/>
      <c r="DK46" s="658"/>
      <c r="DL46" s="731"/>
      <c r="DM46" s="732"/>
      <c r="DN46" s="732"/>
      <c r="DO46" s="732"/>
      <c r="DP46" s="732"/>
      <c r="DQ46" s="732"/>
      <c r="DR46" s="732"/>
      <c r="DS46" s="732"/>
      <c r="DT46" s="732"/>
      <c r="DU46" s="732"/>
      <c r="DV46" s="733"/>
      <c r="DW46" s="725"/>
      <c r="DX46" s="726"/>
      <c r="DY46" s="726"/>
      <c r="DZ46" s="726"/>
      <c r="EA46" s="726"/>
      <c r="EB46" s="726"/>
      <c r="EC46" s="727"/>
    </row>
    <row r="47" spans="2:133" ht="11.25" customHeight="1" x14ac:dyDescent="0.15">
      <c r="B47" s="752" t="s">
        <v>361</v>
      </c>
      <c r="C47" s="752"/>
      <c r="D47" s="752"/>
      <c r="E47" s="752"/>
      <c r="F47" s="752"/>
      <c r="G47" s="752"/>
      <c r="H47" s="752"/>
      <c r="I47" s="752"/>
      <c r="J47" s="752"/>
      <c r="K47" s="752"/>
      <c r="L47" s="752"/>
      <c r="M47" s="752"/>
      <c r="N47" s="752"/>
      <c r="O47" s="752"/>
      <c r="P47" s="752"/>
      <c r="Q47" s="752"/>
      <c r="R47" s="752"/>
      <c r="S47" s="752"/>
      <c r="T47" s="752"/>
      <c r="U47" s="752"/>
      <c r="V47" s="752"/>
      <c r="W47" s="752"/>
      <c r="X47" s="752"/>
      <c r="Y47" s="752"/>
      <c r="Z47" s="752"/>
      <c r="AA47" s="752"/>
      <c r="AB47" s="752"/>
      <c r="AC47" s="752"/>
      <c r="AD47" s="752"/>
      <c r="AE47" s="752"/>
      <c r="AF47" s="752"/>
      <c r="AG47" s="752"/>
      <c r="AH47" s="752"/>
      <c r="AI47" s="752"/>
      <c r="AJ47" s="752"/>
      <c r="AK47" s="752"/>
      <c r="AL47" s="752"/>
      <c r="AM47" s="752"/>
      <c r="AN47" s="752"/>
      <c r="AO47" s="752"/>
      <c r="AP47" s="752"/>
      <c r="AQ47" s="752"/>
      <c r="AR47" s="752"/>
      <c r="AS47" s="752"/>
      <c r="AT47" s="752"/>
      <c r="AU47" s="752"/>
      <c r="AV47" s="752"/>
      <c r="AW47" s="752"/>
      <c r="AX47" s="752"/>
      <c r="AY47" s="752"/>
      <c r="AZ47" s="752"/>
      <c r="BA47" s="752"/>
      <c r="BB47" s="752"/>
      <c r="BC47" s="752"/>
      <c r="BD47" s="752"/>
      <c r="BE47" s="752"/>
      <c r="BF47" s="752"/>
      <c r="BG47" s="752"/>
      <c r="BH47" s="752"/>
      <c r="BI47" s="752"/>
      <c r="BJ47" s="752"/>
      <c r="BK47" s="752"/>
      <c r="BL47" s="752"/>
      <c r="BM47" s="752"/>
      <c r="BN47" s="752"/>
      <c r="BO47" s="752"/>
      <c r="BP47" s="752"/>
      <c r="BQ47" s="752"/>
      <c r="BR47" s="752"/>
      <c r="BS47" s="752"/>
      <c r="BT47" s="752"/>
      <c r="BU47" s="752"/>
      <c r="BV47" s="752"/>
      <c r="BW47" s="752"/>
      <c r="BX47" s="752"/>
      <c r="BY47" s="752"/>
      <c r="BZ47" s="752"/>
      <c r="CA47" s="752"/>
      <c r="CB47" s="752"/>
      <c r="CD47" s="696"/>
      <c r="CE47" s="697"/>
      <c r="CF47" s="653" t="s">
        <v>362</v>
      </c>
      <c r="CG47" s="654"/>
      <c r="CH47" s="654"/>
      <c r="CI47" s="654"/>
      <c r="CJ47" s="654"/>
      <c r="CK47" s="654"/>
      <c r="CL47" s="654"/>
      <c r="CM47" s="654"/>
      <c r="CN47" s="654"/>
      <c r="CO47" s="654"/>
      <c r="CP47" s="654"/>
      <c r="CQ47" s="655"/>
      <c r="CR47" s="656" t="s">
        <v>129</v>
      </c>
      <c r="CS47" s="687"/>
      <c r="CT47" s="687"/>
      <c r="CU47" s="687"/>
      <c r="CV47" s="687"/>
      <c r="CW47" s="687"/>
      <c r="CX47" s="687"/>
      <c r="CY47" s="688"/>
      <c r="CZ47" s="661" t="s">
        <v>129</v>
      </c>
      <c r="DA47" s="689"/>
      <c r="DB47" s="689"/>
      <c r="DC47" s="691"/>
      <c r="DD47" s="665" t="s">
        <v>129</v>
      </c>
      <c r="DE47" s="687"/>
      <c r="DF47" s="687"/>
      <c r="DG47" s="687"/>
      <c r="DH47" s="687"/>
      <c r="DI47" s="687"/>
      <c r="DJ47" s="687"/>
      <c r="DK47" s="688"/>
      <c r="DL47" s="731"/>
      <c r="DM47" s="732"/>
      <c r="DN47" s="732"/>
      <c r="DO47" s="732"/>
      <c r="DP47" s="732"/>
      <c r="DQ47" s="732"/>
      <c r="DR47" s="732"/>
      <c r="DS47" s="732"/>
      <c r="DT47" s="732"/>
      <c r="DU47" s="732"/>
      <c r="DV47" s="733"/>
      <c r="DW47" s="725"/>
      <c r="DX47" s="726"/>
      <c r="DY47" s="726"/>
      <c r="DZ47" s="726"/>
      <c r="EA47" s="726"/>
      <c r="EB47" s="726"/>
      <c r="EC47" s="727"/>
    </row>
    <row r="48" spans="2:133" x14ac:dyDescent="0.15">
      <c r="B48" s="752" t="s">
        <v>363</v>
      </c>
      <c r="C48" s="752"/>
      <c r="D48" s="752"/>
      <c r="E48" s="752"/>
      <c r="F48" s="752"/>
      <c r="G48" s="752"/>
      <c r="H48" s="752"/>
      <c r="I48" s="752"/>
      <c r="J48" s="752"/>
      <c r="K48" s="752"/>
      <c r="L48" s="752"/>
      <c r="M48" s="752"/>
      <c r="N48" s="752"/>
      <c r="O48" s="752"/>
      <c r="P48" s="752"/>
      <c r="Q48" s="752"/>
      <c r="R48" s="752"/>
      <c r="S48" s="752"/>
      <c r="T48" s="752"/>
      <c r="U48" s="752"/>
      <c r="V48" s="752"/>
      <c r="W48" s="752"/>
      <c r="X48" s="752"/>
      <c r="Y48" s="752"/>
      <c r="Z48" s="752"/>
      <c r="AA48" s="752"/>
      <c r="AB48" s="752"/>
      <c r="AC48" s="752"/>
      <c r="AD48" s="752"/>
      <c r="AE48" s="752"/>
      <c r="AF48" s="752"/>
      <c r="AG48" s="752"/>
      <c r="AH48" s="752"/>
      <c r="AI48" s="752"/>
      <c r="AJ48" s="752"/>
      <c r="AK48" s="752"/>
      <c r="AL48" s="752"/>
      <c r="AM48" s="752"/>
      <c r="AN48" s="752"/>
      <c r="AO48" s="752"/>
      <c r="AP48" s="752"/>
      <c r="AQ48" s="752"/>
      <c r="AR48" s="752"/>
      <c r="AS48" s="752"/>
      <c r="AT48" s="752"/>
      <c r="AU48" s="752"/>
      <c r="AV48" s="752"/>
      <c r="AW48" s="752"/>
      <c r="AX48" s="752"/>
      <c r="AY48" s="752"/>
      <c r="AZ48" s="752"/>
      <c r="BA48" s="752"/>
      <c r="BB48" s="752"/>
      <c r="BC48" s="752"/>
      <c r="BD48" s="752"/>
      <c r="BE48" s="752"/>
      <c r="BF48" s="752"/>
      <c r="BG48" s="752"/>
      <c r="BH48" s="752"/>
      <c r="BI48" s="752"/>
      <c r="BJ48" s="752"/>
      <c r="BK48" s="752"/>
      <c r="BL48" s="752"/>
      <c r="BM48" s="752"/>
      <c r="BN48" s="752"/>
      <c r="BO48" s="752"/>
      <c r="BP48" s="752"/>
      <c r="BQ48" s="752"/>
      <c r="BR48" s="752"/>
      <c r="BS48" s="752"/>
      <c r="BT48" s="752"/>
      <c r="BU48" s="752"/>
      <c r="BV48" s="752"/>
      <c r="BW48" s="752"/>
      <c r="BX48" s="752"/>
      <c r="BY48" s="752"/>
      <c r="BZ48" s="752"/>
      <c r="CA48" s="752"/>
      <c r="CB48" s="752"/>
      <c r="CD48" s="698"/>
      <c r="CE48" s="699"/>
      <c r="CF48" s="653" t="s">
        <v>364</v>
      </c>
      <c r="CG48" s="654"/>
      <c r="CH48" s="654"/>
      <c r="CI48" s="654"/>
      <c r="CJ48" s="654"/>
      <c r="CK48" s="654"/>
      <c r="CL48" s="654"/>
      <c r="CM48" s="654"/>
      <c r="CN48" s="654"/>
      <c r="CO48" s="654"/>
      <c r="CP48" s="654"/>
      <c r="CQ48" s="655"/>
      <c r="CR48" s="656" t="s">
        <v>129</v>
      </c>
      <c r="CS48" s="657"/>
      <c r="CT48" s="657"/>
      <c r="CU48" s="657"/>
      <c r="CV48" s="657"/>
      <c r="CW48" s="657"/>
      <c r="CX48" s="657"/>
      <c r="CY48" s="658"/>
      <c r="CZ48" s="661" t="s">
        <v>129</v>
      </c>
      <c r="DA48" s="662"/>
      <c r="DB48" s="662"/>
      <c r="DC48" s="668"/>
      <c r="DD48" s="665" t="s">
        <v>129</v>
      </c>
      <c r="DE48" s="657"/>
      <c r="DF48" s="657"/>
      <c r="DG48" s="657"/>
      <c r="DH48" s="657"/>
      <c r="DI48" s="657"/>
      <c r="DJ48" s="657"/>
      <c r="DK48" s="658"/>
      <c r="DL48" s="731"/>
      <c r="DM48" s="732"/>
      <c r="DN48" s="732"/>
      <c r="DO48" s="732"/>
      <c r="DP48" s="732"/>
      <c r="DQ48" s="732"/>
      <c r="DR48" s="732"/>
      <c r="DS48" s="732"/>
      <c r="DT48" s="732"/>
      <c r="DU48" s="732"/>
      <c r="DV48" s="733"/>
      <c r="DW48" s="725"/>
      <c r="DX48" s="726"/>
      <c r="DY48" s="726"/>
      <c r="DZ48" s="726"/>
      <c r="EA48" s="726"/>
      <c r="EB48" s="726"/>
      <c r="EC48" s="727"/>
    </row>
    <row r="49" spans="2:133" ht="11.25" customHeight="1" x14ac:dyDescent="0.15">
      <c r="B49" s="360"/>
      <c r="CD49" s="677" t="s">
        <v>365</v>
      </c>
      <c r="CE49" s="678"/>
      <c r="CF49" s="678"/>
      <c r="CG49" s="678"/>
      <c r="CH49" s="678"/>
      <c r="CI49" s="678"/>
      <c r="CJ49" s="678"/>
      <c r="CK49" s="678"/>
      <c r="CL49" s="678"/>
      <c r="CM49" s="678"/>
      <c r="CN49" s="678"/>
      <c r="CO49" s="678"/>
      <c r="CP49" s="678"/>
      <c r="CQ49" s="679"/>
      <c r="CR49" s="734">
        <v>10924802</v>
      </c>
      <c r="CS49" s="715"/>
      <c r="CT49" s="715"/>
      <c r="CU49" s="715"/>
      <c r="CV49" s="715"/>
      <c r="CW49" s="715"/>
      <c r="CX49" s="715"/>
      <c r="CY49" s="742"/>
      <c r="CZ49" s="739">
        <v>100</v>
      </c>
      <c r="DA49" s="743"/>
      <c r="DB49" s="743"/>
      <c r="DC49" s="744"/>
      <c r="DD49" s="745">
        <v>7022982</v>
      </c>
      <c r="DE49" s="715"/>
      <c r="DF49" s="715"/>
      <c r="DG49" s="715"/>
      <c r="DH49" s="715"/>
      <c r="DI49" s="715"/>
      <c r="DJ49" s="715"/>
      <c r="DK49" s="742"/>
      <c r="DL49" s="746"/>
      <c r="DM49" s="747"/>
      <c r="DN49" s="747"/>
      <c r="DO49" s="747"/>
      <c r="DP49" s="747"/>
      <c r="DQ49" s="747"/>
      <c r="DR49" s="747"/>
      <c r="DS49" s="747"/>
      <c r="DT49" s="747"/>
      <c r="DU49" s="747"/>
      <c r="DV49" s="748"/>
      <c r="DW49" s="749"/>
      <c r="DX49" s="750"/>
      <c r="DY49" s="750"/>
      <c r="DZ49" s="750"/>
      <c r="EA49" s="750"/>
      <c r="EB49" s="750"/>
      <c r="EC49" s="751"/>
    </row>
    <row r="50" spans="2:133" hidden="1" x14ac:dyDescent="0.15">
      <c r="B50" s="360"/>
    </row>
  </sheetData>
  <sheetProtection algorithmName="SHA-512" hashValue="2fNel5DPCE4LXXFB78wRD/8mijjcm7Kad5ejQwUp1H+Ekeljd7+e/ryyXEiq/0Z5qjuIqrQFEOTQ7C021Muasg==" saltValue="enDqUs+PZQtsCncoQ5jRr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2" zoomScale="70" zoomScaleNormal="25" zoomScaleSheetLayoutView="70" workbookViewId="0">
      <selection activeCell="AF64" sqref="AF64"/>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122" t="s">
        <v>366</v>
      </c>
      <c r="B2" s="1122"/>
      <c r="C2" s="1122"/>
      <c r="D2" s="1122"/>
      <c r="E2" s="1122"/>
      <c r="F2" s="1122"/>
      <c r="G2" s="1122"/>
      <c r="H2" s="1122"/>
      <c r="I2" s="1122"/>
      <c r="J2" s="1122"/>
      <c r="K2" s="1122"/>
      <c r="L2" s="1122"/>
      <c r="M2" s="1122"/>
      <c r="N2" s="1122"/>
      <c r="O2" s="1122"/>
      <c r="P2" s="1122"/>
      <c r="Q2" s="1122"/>
      <c r="R2" s="1122"/>
      <c r="S2" s="1122"/>
      <c r="T2" s="1122"/>
      <c r="U2" s="1122"/>
      <c r="V2" s="1122"/>
      <c r="W2" s="1122"/>
      <c r="X2" s="1122"/>
      <c r="Y2" s="1122"/>
      <c r="Z2" s="1122"/>
      <c r="AA2" s="1122"/>
      <c r="AB2" s="1122"/>
      <c r="AC2" s="1122"/>
      <c r="AD2" s="1122"/>
      <c r="AE2" s="1122"/>
      <c r="AF2" s="1122"/>
      <c r="AG2" s="1122"/>
      <c r="AH2" s="1122"/>
      <c r="AI2" s="1122"/>
      <c r="AJ2" s="1122"/>
      <c r="AK2" s="1122"/>
      <c r="AL2" s="1122"/>
      <c r="AM2" s="1122"/>
      <c r="AN2" s="1122"/>
      <c r="AO2" s="1122"/>
      <c r="AP2" s="1122"/>
      <c r="AQ2" s="1122"/>
      <c r="AR2" s="1122"/>
      <c r="AS2" s="1122"/>
      <c r="AT2" s="1122"/>
      <c r="AU2" s="1122"/>
      <c r="AV2" s="1122"/>
      <c r="AW2" s="1122"/>
      <c r="AX2" s="1122"/>
      <c r="AY2" s="1122"/>
      <c r="AZ2" s="1122"/>
      <c r="BA2" s="1122"/>
      <c r="BB2" s="1122"/>
      <c r="BC2" s="1122"/>
      <c r="BD2" s="1122"/>
      <c r="BE2" s="1122"/>
      <c r="BF2" s="1122"/>
      <c r="BG2" s="1122"/>
      <c r="BH2" s="1122"/>
      <c r="BI2" s="1122"/>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3" t="s">
        <v>367</v>
      </c>
      <c r="DK2" s="1124"/>
      <c r="DL2" s="1124"/>
      <c r="DM2" s="1124"/>
      <c r="DN2" s="1124"/>
      <c r="DO2" s="1125"/>
      <c r="DP2" s="219"/>
      <c r="DQ2" s="1123" t="s">
        <v>368</v>
      </c>
      <c r="DR2" s="1124"/>
      <c r="DS2" s="1124"/>
      <c r="DT2" s="1124"/>
      <c r="DU2" s="1124"/>
      <c r="DV2" s="1124"/>
      <c r="DW2" s="1124"/>
      <c r="DX2" s="1124"/>
      <c r="DY2" s="1124"/>
      <c r="DZ2" s="1125"/>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91" t="s">
        <v>369</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23"/>
      <c r="BA4" s="223"/>
      <c r="BB4" s="223"/>
      <c r="BC4" s="223"/>
      <c r="BD4" s="223"/>
      <c r="BE4" s="224"/>
      <c r="BF4" s="224"/>
      <c r="BG4" s="224"/>
      <c r="BH4" s="224"/>
      <c r="BI4" s="224"/>
      <c r="BJ4" s="224"/>
      <c r="BK4" s="224"/>
      <c r="BL4" s="224"/>
      <c r="BM4" s="224"/>
      <c r="BN4" s="224"/>
      <c r="BO4" s="224"/>
      <c r="BP4" s="224"/>
      <c r="BQ4" s="762" t="s">
        <v>370</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25"/>
    </row>
    <row r="5" spans="1:131" s="226" customFormat="1" ht="26.25" customHeight="1" x14ac:dyDescent="0.15">
      <c r="A5" s="1027" t="s">
        <v>371</v>
      </c>
      <c r="B5" s="1028"/>
      <c r="C5" s="1028"/>
      <c r="D5" s="1028"/>
      <c r="E5" s="1028"/>
      <c r="F5" s="1028"/>
      <c r="G5" s="1028"/>
      <c r="H5" s="1028"/>
      <c r="I5" s="1028"/>
      <c r="J5" s="1028"/>
      <c r="K5" s="1028"/>
      <c r="L5" s="1028"/>
      <c r="M5" s="1028"/>
      <c r="N5" s="1028"/>
      <c r="O5" s="1028"/>
      <c r="P5" s="1029"/>
      <c r="Q5" s="1033" t="s">
        <v>372</v>
      </c>
      <c r="R5" s="1034"/>
      <c r="S5" s="1034"/>
      <c r="T5" s="1034"/>
      <c r="U5" s="1035"/>
      <c r="V5" s="1033" t="s">
        <v>373</v>
      </c>
      <c r="W5" s="1034"/>
      <c r="X5" s="1034"/>
      <c r="Y5" s="1034"/>
      <c r="Z5" s="1035"/>
      <c r="AA5" s="1033" t="s">
        <v>374</v>
      </c>
      <c r="AB5" s="1034"/>
      <c r="AC5" s="1034"/>
      <c r="AD5" s="1034"/>
      <c r="AE5" s="1034"/>
      <c r="AF5" s="1126" t="s">
        <v>375</v>
      </c>
      <c r="AG5" s="1034"/>
      <c r="AH5" s="1034"/>
      <c r="AI5" s="1034"/>
      <c r="AJ5" s="1047"/>
      <c r="AK5" s="1034" t="s">
        <v>376</v>
      </c>
      <c r="AL5" s="1034"/>
      <c r="AM5" s="1034"/>
      <c r="AN5" s="1034"/>
      <c r="AO5" s="1035"/>
      <c r="AP5" s="1033" t="s">
        <v>377</v>
      </c>
      <c r="AQ5" s="1034"/>
      <c r="AR5" s="1034"/>
      <c r="AS5" s="1034"/>
      <c r="AT5" s="1035"/>
      <c r="AU5" s="1033" t="s">
        <v>378</v>
      </c>
      <c r="AV5" s="1034"/>
      <c r="AW5" s="1034"/>
      <c r="AX5" s="1034"/>
      <c r="AY5" s="1047"/>
      <c r="AZ5" s="223"/>
      <c r="BA5" s="223"/>
      <c r="BB5" s="223"/>
      <c r="BC5" s="223"/>
      <c r="BD5" s="223"/>
      <c r="BE5" s="224"/>
      <c r="BF5" s="224"/>
      <c r="BG5" s="224"/>
      <c r="BH5" s="224"/>
      <c r="BI5" s="224"/>
      <c r="BJ5" s="224"/>
      <c r="BK5" s="224"/>
      <c r="BL5" s="224"/>
      <c r="BM5" s="224"/>
      <c r="BN5" s="224"/>
      <c r="BO5" s="224"/>
      <c r="BP5" s="224"/>
      <c r="BQ5" s="1027" t="s">
        <v>379</v>
      </c>
      <c r="BR5" s="1028"/>
      <c r="BS5" s="1028"/>
      <c r="BT5" s="1028"/>
      <c r="BU5" s="1028"/>
      <c r="BV5" s="1028"/>
      <c r="BW5" s="1028"/>
      <c r="BX5" s="1028"/>
      <c r="BY5" s="1028"/>
      <c r="BZ5" s="1028"/>
      <c r="CA5" s="1028"/>
      <c r="CB5" s="1028"/>
      <c r="CC5" s="1028"/>
      <c r="CD5" s="1028"/>
      <c r="CE5" s="1028"/>
      <c r="CF5" s="1028"/>
      <c r="CG5" s="1029"/>
      <c r="CH5" s="1033" t="s">
        <v>380</v>
      </c>
      <c r="CI5" s="1034"/>
      <c r="CJ5" s="1034"/>
      <c r="CK5" s="1034"/>
      <c r="CL5" s="1035"/>
      <c r="CM5" s="1033" t="s">
        <v>381</v>
      </c>
      <c r="CN5" s="1034"/>
      <c r="CO5" s="1034"/>
      <c r="CP5" s="1034"/>
      <c r="CQ5" s="1035"/>
      <c r="CR5" s="1033" t="s">
        <v>382</v>
      </c>
      <c r="CS5" s="1034"/>
      <c r="CT5" s="1034"/>
      <c r="CU5" s="1034"/>
      <c r="CV5" s="1035"/>
      <c r="CW5" s="1033" t="s">
        <v>383</v>
      </c>
      <c r="CX5" s="1034"/>
      <c r="CY5" s="1034"/>
      <c r="CZ5" s="1034"/>
      <c r="DA5" s="1035"/>
      <c r="DB5" s="1033" t="s">
        <v>384</v>
      </c>
      <c r="DC5" s="1034"/>
      <c r="DD5" s="1034"/>
      <c r="DE5" s="1034"/>
      <c r="DF5" s="1035"/>
      <c r="DG5" s="1116" t="s">
        <v>385</v>
      </c>
      <c r="DH5" s="1117"/>
      <c r="DI5" s="1117"/>
      <c r="DJ5" s="1117"/>
      <c r="DK5" s="1118"/>
      <c r="DL5" s="1116" t="s">
        <v>386</v>
      </c>
      <c r="DM5" s="1117"/>
      <c r="DN5" s="1117"/>
      <c r="DO5" s="1117"/>
      <c r="DP5" s="1118"/>
      <c r="DQ5" s="1033" t="s">
        <v>387</v>
      </c>
      <c r="DR5" s="1034"/>
      <c r="DS5" s="1034"/>
      <c r="DT5" s="1034"/>
      <c r="DU5" s="1035"/>
      <c r="DV5" s="1033" t="s">
        <v>378</v>
      </c>
      <c r="DW5" s="1034"/>
      <c r="DX5" s="1034"/>
      <c r="DY5" s="1034"/>
      <c r="DZ5" s="1047"/>
      <c r="EA5" s="225"/>
    </row>
    <row r="6" spans="1:131" s="226" customFormat="1" ht="26.25" customHeight="1" thickBot="1" x14ac:dyDescent="0.2">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27"/>
      <c r="AG6" s="1037"/>
      <c r="AH6" s="1037"/>
      <c r="AI6" s="1037"/>
      <c r="AJ6" s="1048"/>
      <c r="AK6" s="1037"/>
      <c r="AL6" s="1037"/>
      <c r="AM6" s="1037"/>
      <c r="AN6" s="1037"/>
      <c r="AO6" s="1038"/>
      <c r="AP6" s="1036"/>
      <c r="AQ6" s="1037"/>
      <c r="AR6" s="1037"/>
      <c r="AS6" s="1037"/>
      <c r="AT6" s="1038"/>
      <c r="AU6" s="1036"/>
      <c r="AV6" s="1037"/>
      <c r="AW6" s="1037"/>
      <c r="AX6" s="1037"/>
      <c r="AY6" s="1048"/>
      <c r="AZ6" s="223"/>
      <c r="BA6" s="223"/>
      <c r="BB6" s="223"/>
      <c r="BC6" s="223"/>
      <c r="BD6" s="223"/>
      <c r="BE6" s="224"/>
      <c r="BF6" s="224"/>
      <c r="BG6" s="224"/>
      <c r="BH6" s="224"/>
      <c r="BI6" s="224"/>
      <c r="BJ6" s="224"/>
      <c r="BK6" s="224"/>
      <c r="BL6" s="224"/>
      <c r="BM6" s="224"/>
      <c r="BN6" s="224"/>
      <c r="BO6" s="224"/>
      <c r="BP6" s="224"/>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19"/>
      <c r="DH6" s="1120"/>
      <c r="DI6" s="1120"/>
      <c r="DJ6" s="1120"/>
      <c r="DK6" s="1121"/>
      <c r="DL6" s="1119"/>
      <c r="DM6" s="1120"/>
      <c r="DN6" s="1120"/>
      <c r="DO6" s="1120"/>
      <c r="DP6" s="1121"/>
      <c r="DQ6" s="1036"/>
      <c r="DR6" s="1037"/>
      <c r="DS6" s="1037"/>
      <c r="DT6" s="1037"/>
      <c r="DU6" s="1038"/>
      <c r="DV6" s="1036"/>
      <c r="DW6" s="1037"/>
      <c r="DX6" s="1037"/>
      <c r="DY6" s="1037"/>
      <c r="DZ6" s="1048"/>
      <c r="EA6" s="225"/>
    </row>
    <row r="7" spans="1:131" s="226" customFormat="1" ht="26.25" customHeight="1" thickTop="1" x14ac:dyDescent="0.15">
      <c r="A7" s="227">
        <v>1</v>
      </c>
      <c r="B7" s="1079" t="s">
        <v>388</v>
      </c>
      <c r="C7" s="1080"/>
      <c r="D7" s="1080"/>
      <c r="E7" s="1080"/>
      <c r="F7" s="1080"/>
      <c r="G7" s="1080"/>
      <c r="H7" s="1080"/>
      <c r="I7" s="1080"/>
      <c r="J7" s="1080"/>
      <c r="K7" s="1080"/>
      <c r="L7" s="1080"/>
      <c r="M7" s="1080"/>
      <c r="N7" s="1080"/>
      <c r="O7" s="1080"/>
      <c r="P7" s="1081"/>
      <c r="Q7" s="1134">
        <v>11727</v>
      </c>
      <c r="R7" s="1135"/>
      <c r="S7" s="1135"/>
      <c r="T7" s="1135"/>
      <c r="U7" s="1135"/>
      <c r="V7" s="1135">
        <v>10925</v>
      </c>
      <c r="W7" s="1135"/>
      <c r="X7" s="1135"/>
      <c r="Y7" s="1135"/>
      <c r="Z7" s="1135"/>
      <c r="AA7" s="1135">
        <v>802</v>
      </c>
      <c r="AB7" s="1135"/>
      <c r="AC7" s="1135"/>
      <c r="AD7" s="1135"/>
      <c r="AE7" s="1136"/>
      <c r="AF7" s="1137">
        <v>646</v>
      </c>
      <c r="AG7" s="1138"/>
      <c r="AH7" s="1138"/>
      <c r="AI7" s="1138"/>
      <c r="AJ7" s="1139"/>
      <c r="AK7" s="1140">
        <v>746</v>
      </c>
      <c r="AL7" s="1141"/>
      <c r="AM7" s="1141"/>
      <c r="AN7" s="1141"/>
      <c r="AO7" s="1141"/>
      <c r="AP7" s="1141">
        <v>24649</v>
      </c>
      <c r="AQ7" s="1141"/>
      <c r="AR7" s="1141"/>
      <c r="AS7" s="1141"/>
      <c r="AT7" s="1141"/>
      <c r="AU7" s="1142"/>
      <c r="AV7" s="1142"/>
      <c r="AW7" s="1142"/>
      <c r="AX7" s="1142"/>
      <c r="AY7" s="1143"/>
      <c r="AZ7" s="223"/>
      <c r="BA7" s="223"/>
      <c r="BB7" s="223"/>
      <c r="BC7" s="223"/>
      <c r="BD7" s="223"/>
      <c r="BE7" s="224"/>
      <c r="BF7" s="224"/>
      <c r="BG7" s="224"/>
      <c r="BH7" s="224"/>
      <c r="BI7" s="224"/>
      <c r="BJ7" s="224"/>
      <c r="BK7" s="224"/>
      <c r="BL7" s="224"/>
      <c r="BM7" s="224"/>
      <c r="BN7" s="224"/>
      <c r="BO7" s="224"/>
      <c r="BP7" s="224"/>
      <c r="BQ7" s="227">
        <v>1</v>
      </c>
      <c r="BR7" s="228"/>
      <c r="BS7" s="1131"/>
      <c r="BT7" s="1132"/>
      <c r="BU7" s="1132"/>
      <c r="BV7" s="1132"/>
      <c r="BW7" s="1132"/>
      <c r="BX7" s="1132"/>
      <c r="BY7" s="1132"/>
      <c r="BZ7" s="1132"/>
      <c r="CA7" s="1132"/>
      <c r="CB7" s="1132"/>
      <c r="CC7" s="1132"/>
      <c r="CD7" s="1132"/>
      <c r="CE7" s="1132"/>
      <c r="CF7" s="1132"/>
      <c r="CG7" s="1144"/>
      <c r="CH7" s="1128"/>
      <c r="CI7" s="1129"/>
      <c r="CJ7" s="1129"/>
      <c r="CK7" s="1129"/>
      <c r="CL7" s="1130"/>
      <c r="CM7" s="1128"/>
      <c r="CN7" s="1129"/>
      <c r="CO7" s="1129"/>
      <c r="CP7" s="1129"/>
      <c r="CQ7" s="1130"/>
      <c r="CR7" s="1128"/>
      <c r="CS7" s="1129"/>
      <c r="CT7" s="1129"/>
      <c r="CU7" s="1129"/>
      <c r="CV7" s="1130"/>
      <c r="CW7" s="1128"/>
      <c r="CX7" s="1129"/>
      <c r="CY7" s="1129"/>
      <c r="CZ7" s="1129"/>
      <c r="DA7" s="1130"/>
      <c r="DB7" s="1128"/>
      <c r="DC7" s="1129"/>
      <c r="DD7" s="1129"/>
      <c r="DE7" s="1129"/>
      <c r="DF7" s="1130"/>
      <c r="DG7" s="1128"/>
      <c r="DH7" s="1129"/>
      <c r="DI7" s="1129"/>
      <c r="DJ7" s="1129"/>
      <c r="DK7" s="1130"/>
      <c r="DL7" s="1128"/>
      <c r="DM7" s="1129"/>
      <c r="DN7" s="1129"/>
      <c r="DO7" s="1129"/>
      <c r="DP7" s="1130"/>
      <c r="DQ7" s="1128"/>
      <c r="DR7" s="1129"/>
      <c r="DS7" s="1129"/>
      <c r="DT7" s="1129"/>
      <c r="DU7" s="1130"/>
      <c r="DV7" s="1131"/>
      <c r="DW7" s="1132"/>
      <c r="DX7" s="1132"/>
      <c r="DY7" s="1132"/>
      <c r="DZ7" s="1133"/>
      <c r="EA7" s="225"/>
    </row>
    <row r="8" spans="1:131" s="226" customFormat="1" ht="26.25" customHeight="1" x14ac:dyDescent="0.15">
      <c r="A8" s="229">
        <v>2</v>
      </c>
      <c r="B8" s="1062"/>
      <c r="C8" s="1063"/>
      <c r="D8" s="1063"/>
      <c r="E8" s="1063"/>
      <c r="F8" s="1063"/>
      <c r="G8" s="1063"/>
      <c r="H8" s="1063"/>
      <c r="I8" s="1063"/>
      <c r="J8" s="1063"/>
      <c r="K8" s="1063"/>
      <c r="L8" s="1063"/>
      <c r="M8" s="1063"/>
      <c r="N8" s="1063"/>
      <c r="O8" s="1063"/>
      <c r="P8" s="1064"/>
      <c r="Q8" s="1070"/>
      <c r="R8" s="1071"/>
      <c r="S8" s="1071"/>
      <c r="T8" s="1071"/>
      <c r="U8" s="1071"/>
      <c r="V8" s="1071"/>
      <c r="W8" s="1071"/>
      <c r="X8" s="1071"/>
      <c r="Y8" s="1071"/>
      <c r="Z8" s="1071"/>
      <c r="AA8" s="1071"/>
      <c r="AB8" s="1071"/>
      <c r="AC8" s="1071"/>
      <c r="AD8" s="1071"/>
      <c r="AE8" s="1072"/>
      <c r="AF8" s="1067"/>
      <c r="AG8" s="1068"/>
      <c r="AH8" s="1068"/>
      <c r="AI8" s="1068"/>
      <c r="AJ8" s="1069"/>
      <c r="AK8" s="1112"/>
      <c r="AL8" s="1113"/>
      <c r="AM8" s="1113"/>
      <c r="AN8" s="1113"/>
      <c r="AO8" s="1113"/>
      <c r="AP8" s="1113"/>
      <c r="AQ8" s="1113"/>
      <c r="AR8" s="1113"/>
      <c r="AS8" s="1113"/>
      <c r="AT8" s="1113"/>
      <c r="AU8" s="1114"/>
      <c r="AV8" s="1114"/>
      <c r="AW8" s="1114"/>
      <c r="AX8" s="1114"/>
      <c r="AY8" s="1115"/>
      <c r="AZ8" s="223"/>
      <c r="BA8" s="223"/>
      <c r="BB8" s="223"/>
      <c r="BC8" s="223"/>
      <c r="BD8" s="223"/>
      <c r="BE8" s="224"/>
      <c r="BF8" s="224"/>
      <c r="BG8" s="224"/>
      <c r="BH8" s="224"/>
      <c r="BI8" s="224"/>
      <c r="BJ8" s="224"/>
      <c r="BK8" s="224"/>
      <c r="BL8" s="224"/>
      <c r="BM8" s="224"/>
      <c r="BN8" s="224"/>
      <c r="BO8" s="224"/>
      <c r="BP8" s="224"/>
      <c r="BQ8" s="229">
        <v>2</v>
      </c>
      <c r="BR8" s="230"/>
      <c r="BS8" s="1024"/>
      <c r="BT8" s="1025"/>
      <c r="BU8" s="1025"/>
      <c r="BV8" s="1025"/>
      <c r="BW8" s="1025"/>
      <c r="BX8" s="1025"/>
      <c r="BY8" s="1025"/>
      <c r="BZ8" s="1025"/>
      <c r="CA8" s="1025"/>
      <c r="CB8" s="1025"/>
      <c r="CC8" s="1025"/>
      <c r="CD8" s="1025"/>
      <c r="CE8" s="1025"/>
      <c r="CF8" s="1025"/>
      <c r="CG8" s="1046"/>
      <c r="CH8" s="1021"/>
      <c r="CI8" s="1022"/>
      <c r="CJ8" s="1022"/>
      <c r="CK8" s="1022"/>
      <c r="CL8" s="1023"/>
      <c r="CM8" s="1021"/>
      <c r="CN8" s="1022"/>
      <c r="CO8" s="1022"/>
      <c r="CP8" s="1022"/>
      <c r="CQ8" s="1023"/>
      <c r="CR8" s="1021"/>
      <c r="CS8" s="1022"/>
      <c r="CT8" s="1022"/>
      <c r="CU8" s="1022"/>
      <c r="CV8" s="1023"/>
      <c r="CW8" s="1021"/>
      <c r="CX8" s="1022"/>
      <c r="CY8" s="1022"/>
      <c r="CZ8" s="1022"/>
      <c r="DA8" s="1023"/>
      <c r="DB8" s="1021"/>
      <c r="DC8" s="1022"/>
      <c r="DD8" s="1022"/>
      <c r="DE8" s="1022"/>
      <c r="DF8" s="1023"/>
      <c r="DG8" s="1021"/>
      <c r="DH8" s="1022"/>
      <c r="DI8" s="1022"/>
      <c r="DJ8" s="1022"/>
      <c r="DK8" s="1023"/>
      <c r="DL8" s="1021"/>
      <c r="DM8" s="1022"/>
      <c r="DN8" s="1022"/>
      <c r="DO8" s="1022"/>
      <c r="DP8" s="1023"/>
      <c r="DQ8" s="1021"/>
      <c r="DR8" s="1022"/>
      <c r="DS8" s="1022"/>
      <c r="DT8" s="1022"/>
      <c r="DU8" s="1023"/>
      <c r="DV8" s="1024"/>
      <c r="DW8" s="1025"/>
      <c r="DX8" s="1025"/>
      <c r="DY8" s="1025"/>
      <c r="DZ8" s="1026"/>
      <c r="EA8" s="225"/>
    </row>
    <row r="9" spans="1:131" s="226" customFormat="1" ht="26.25" customHeight="1" x14ac:dyDescent="0.15">
      <c r="A9" s="229">
        <v>3</v>
      </c>
      <c r="B9" s="1062"/>
      <c r="C9" s="1063"/>
      <c r="D9" s="1063"/>
      <c r="E9" s="1063"/>
      <c r="F9" s="1063"/>
      <c r="G9" s="1063"/>
      <c r="H9" s="1063"/>
      <c r="I9" s="1063"/>
      <c r="J9" s="1063"/>
      <c r="K9" s="1063"/>
      <c r="L9" s="1063"/>
      <c r="M9" s="1063"/>
      <c r="N9" s="1063"/>
      <c r="O9" s="1063"/>
      <c r="P9" s="1064"/>
      <c r="Q9" s="1070"/>
      <c r="R9" s="1071"/>
      <c r="S9" s="1071"/>
      <c r="T9" s="1071"/>
      <c r="U9" s="1071"/>
      <c r="V9" s="1071"/>
      <c r="W9" s="1071"/>
      <c r="X9" s="1071"/>
      <c r="Y9" s="1071"/>
      <c r="Z9" s="1071"/>
      <c r="AA9" s="1071"/>
      <c r="AB9" s="1071"/>
      <c r="AC9" s="1071"/>
      <c r="AD9" s="1071"/>
      <c r="AE9" s="1072"/>
      <c r="AF9" s="1067"/>
      <c r="AG9" s="1068"/>
      <c r="AH9" s="1068"/>
      <c r="AI9" s="1068"/>
      <c r="AJ9" s="1069"/>
      <c r="AK9" s="1112"/>
      <c r="AL9" s="1113"/>
      <c r="AM9" s="1113"/>
      <c r="AN9" s="1113"/>
      <c r="AO9" s="1113"/>
      <c r="AP9" s="1113"/>
      <c r="AQ9" s="1113"/>
      <c r="AR9" s="1113"/>
      <c r="AS9" s="1113"/>
      <c r="AT9" s="1113"/>
      <c r="AU9" s="1114"/>
      <c r="AV9" s="1114"/>
      <c r="AW9" s="1114"/>
      <c r="AX9" s="1114"/>
      <c r="AY9" s="1115"/>
      <c r="AZ9" s="223"/>
      <c r="BA9" s="223"/>
      <c r="BB9" s="223"/>
      <c r="BC9" s="223"/>
      <c r="BD9" s="223"/>
      <c r="BE9" s="224"/>
      <c r="BF9" s="224"/>
      <c r="BG9" s="224"/>
      <c r="BH9" s="224"/>
      <c r="BI9" s="224"/>
      <c r="BJ9" s="224"/>
      <c r="BK9" s="224"/>
      <c r="BL9" s="224"/>
      <c r="BM9" s="224"/>
      <c r="BN9" s="224"/>
      <c r="BO9" s="224"/>
      <c r="BP9" s="224"/>
      <c r="BQ9" s="229">
        <v>3</v>
      </c>
      <c r="BR9" s="230"/>
      <c r="BS9" s="1024"/>
      <c r="BT9" s="1025"/>
      <c r="BU9" s="1025"/>
      <c r="BV9" s="1025"/>
      <c r="BW9" s="1025"/>
      <c r="BX9" s="1025"/>
      <c r="BY9" s="1025"/>
      <c r="BZ9" s="1025"/>
      <c r="CA9" s="1025"/>
      <c r="CB9" s="1025"/>
      <c r="CC9" s="1025"/>
      <c r="CD9" s="1025"/>
      <c r="CE9" s="1025"/>
      <c r="CF9" s="1025"/>
      <c r="CG9" s="1046"/>
      <c r="CH9" s="1021"/>
      <c r="CI9" s="1022"/>
      <c r="CJ9" s="1022"/>
      <c r="CK9" s="1022"/>
      <c r="CL9" s="1023"/>
      <c r="CM9" s="1021"/>
      <c r="CN9" s="1022"/>
      <c r="CO9" s="1022"/>
      <c r="CP9" s="1022"/>
      <c r="CQ9" s="1023"/>
      <c r="CR9" s="1021"/>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c r="DR9" s="1022"/>
      <c r="DS9" s="1022"/>
      <c r="DT9" s="1022"/>
      <c r="DU9" s="1023"/>
      <c r="DV9" s="1024"/>
      <c r="DW9" s="1025"/>
      <c r="DX9" s="1025"/>
      <c r="DY9" s="1025"/>
      <c r="DZ9" s="1026"/>
      <c r="EA9" s="225"/>
    </row>
    <row r="10" spans="1:131" s="226" customFormat="1" ht="26.25" customHeight="1" x14ac:dyDescent="0.15">
      <c r="A10" s="229">
        <v>4</v>
      </c>
      <c r="B10" s="1062"/>
      <c r="C10" s="1063"/>
      <c r="D10" s="1063"/>
      <c r="E10" s="1063"/>
      <c r="F10" s="1063"/>
      <c r="G10" s="1063"/>
      <c r="H10" s="1063"/>
      <c r="I10" s="1063"/>
      <c r="J10" s="1063"/>
      <c r="K10" s="1063"/>
      <c r="L10" s="1063"/>
      <c r="M10" s="1063"/>
      <c r="N10" s="1063"/>
      <c r="O10" s="1063"/>
      <c r="P10" s="1064"/>
      <c r="Q10" s="1070"/>
      <c r="R10" s="1071"/>
      <c r="S10" s="1071"/>
      <c r="T10" s="1071"/>
      <c r="U10" s="1071"/>
      <c r="V10" s="1071"/>
      <c r="W10" s="1071"/>
      <c r="X10" s="1071"/>
      <c r="Y10" s="1071"/>
      <c r="Z10" s="1071"/>
      <c r="AA10" s="1071"/>
      <c r="AB10" s="1071"/>
      <c r="AC10" s="1071"/>
      <c r="AD10" s="1071"/>
      <c r="AE10" s="1072"/>
      <c r="AF10" s="1067"/>
      <c r="AG10" s="1068"/>
      <c r="AH10" s="1068"/>
      <c r="AI10" s="1068"/>
      <c r="AJ10" s="1069"/>
      <c r="AK10" s="1112"/>
      <c r="AL10" s="1113"/>
      <c r="AM10" s="1113"/>
      <c r="AN10" s="1113"/>
      <c r="AO10" s="1113"/>
      <c r="AP10" s="1113"/>
      <c r="AQ10" s="1113"/>
      <c r="AR10" s="1113"/>
      <c r="AS10" s="1113"/>
      <c r="AT10" s="1113"/>
      <c r="AU10" s="1114"/>
      <c r="AV10" s="1114"/>
      <c r="AW10" s="1114"/>
      <c r="AX10" s="1114"/>
      <c r="AY10" s="1115"/>
      <c r="AZ10" s="223"/>
      <c r="BA10" s="223"/>
      <c r="BB10" s="223"/>
      <c r="BC10" s="223"/>
      <c r="BD10" s="223"/>
      <c r="BE10" s="224"/>
      <c r="BF10" s="224"/>
      <c r="BG10" s="224"/>
      <c r="BH10" s="224"/>
      <c r="BI10" s="224"/>
      <c r="BJ10" s="224"/>
      <c r="BK10" s="224"/>
      <c r="BL10" s="224"/>
      <c r="BM10" s="224"/>
      <c r="BN10" s="224"/>
      <c r="BO10" s="224"/>
      <c r="BP10" s="224"/>
      <c r="BQ10" s="229">
        <v>4</v>
      </c>
      <c r="BR10" s="230"/>
      <c r="BS10" s="1024"/>
      <c r="BT10" s="1025"/>
      <c r="BU10" s="1025"/>
      <c r="BV10" s="1025"/>
      <c r="BW10" s="1025"/>
      <c r="BX10" s="1025"/>
      <c r="BY10" s="1025"/>
      <c r="BZ10" s="1025"/>
      <c r="CA10" s="1025"/>
      <c r="CB10" s="1025"/>
      <c r="CC10" s="1025"/>
      <c r="CD10" s="1025"/>
      <c r="CE10" s="1025"/>
      <c r="CF10" s="1025"/>
      <c r="CG10" s="1046"/>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25"/>
    </row>
    <row r="11" spans="1:131" s="226" customFormat="1" ht="26.25" customHeight="1" x14ac:dyDescent="0.15">
      <c r="A11" s="229">
        <v>5</v>
      </c>
      <c r="B11" s="1062"/>
      <c r="C11" s="1063"/>
      <c r="D11" s="1063"/>
      <c r="E11" s="1063"/>
      <c r="F11" s="1063"/>
      <c r="G11" s="1063"/>
      <c r="H11" s="1063"/>
      <c r="I11" s="1063"/>
      <c r="J11" s="1063"/>
      <c r="K11" s="1063"/>
      <c r="L11" s="1063"/>
      <c r="M11" s="1063"/>
      <c r="N11" s="1063"/>
      <c r="O11" s="1063"/>
      <c r="P11" s="1064"/>
      <c r="Q11" s="1070"/>
      <c r="R11" s="1071"/>
      <c r="S11" s="1071"/>
      <c r="T11" s="1071"/>
      <c r="U11" s="1071"/>
      <c r="V11" s="1071"/>
      <c r="W11" s="1071"/>
      <c r="X11" s="1071"/>
      <c r="Y11" s="1071"/>
      <c r="Z11" s="1071"/>
      <c r="AA11" s="1071"/>
      <c r="AB11" s="1071"/>
      <c r="AC11" s="1071"/>
      <c r="AD11" s="1071"/>
      <c r="AE11" s="1072"/>
      <c r="AF11" s="1067"/>
      <c r="AG11" s="1068"/>
      <c r="AH11" s="1068"/>
      <c r="AI11" s="1068"/>
      <c r="AJ11" s="1069"/>
      <c r="AK11" s="1112"/>
      <c r="AL11" s="1113"/>
      <c r="AM11" s="1113"/>
      <c r="AN11" s="1113"/>
      <c r="AO11" s="1113"/>
      <c r="AP11" s="1113"/>
      <c r="AQ11" s="1113"/>
      <c r="AR11" s="1113"/>
      <c r="AS11" s="1113"/>
      <c r="AT11" s="1113"/>
      <c r="AU11" s="1114"/>
      <c r="AV11" s="1114"/>
      <c r="AW11" s="1114"/>
      <c r="AX11" s="1114"/>
      <c r="AY11" s="1115"/>
      <c r="AZ11" s="223"/>
      <c r="BA11" s="223"/>
      <c r="BB11" s="223"/>
      <c r="BC11" s="223"/>
      <c r="BD11" s="223"/>
      <c r="BE11" s="224"/>
      <c r="BF11" s="224"/>
      <c r="BG11" s="224"/>
      <c r="BH11" s="224"/>
      <c r="BI11" s="224"/>
      <c r="BJ11" s="224"/>
      <c r="BK11" s="224"/>
      <c r="BL11" s="224"/>
      <c r="BM11" s="224"/>
      <c r="BN11" s="224"/>
      <c r="BO11" s="224"/>
      <c r="BP11" s="224"/>
      <c r="BQ11" s="229">
        <v>5</v>
      </c>
      <c r="BR11" s="230"/>
      <c r="BS11" s="1024"/>
      <c r="BT11" s="1025"/>
      <c r="BU11" s="1025"/>
      <c r="BV11" s="1025"/>
      <c r="BW11" s="1025"/>
      <c r="BX11" s="1025"/>
      <c r="BY11" s="1025"/>
      <c r="BZ11" s="1025"/>
      <c r="CA11" s="1025"/>
      <c r="CB11" s="1025"/>
      <c r="CC11" s="1025"/>
      <c r="CD11" s="1025"/>
      <c r="CE11" s="1025"/>
      <c r="CF11" s="1025"/>
      <c r="CG11" s="1046"/>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25"/>
    </row>
    <row r="12" spans="1:131" s="226" customFormat="1" ht="26.25" customHeight="1" x14ac:dyDescent="0.15">
      <c r="A12" s="229">
        <v>6</v>
      </c>
      <c r="B12" s="1062"/>
      <c r="C12" s="1063"/>
      <c r="D12" s="1063"/>
      <c r="E12" s="1063"/>
      <c r="F12" s="1063"/>
      <c r="G12" s="1063"/>
      <c r="H12" s="1063"/>
      <c r="I12" s="1063"/>
      <c r="J12" s="1063"/>
      <c r="K12" s="1063"/>
      <c r="L12" s="1063"/>
      <c r="M12" s="1063"/>
      <c r="N12" s="1063"/>
      <c r="O12" s="1063"/>
      <c r="P12" s="1064"/>
      <c r="Q12" s="1070"/>
      <c r="R12" s="1071"/>
      <c r="S12" s="1071"/>
      <c r="T12" s="1071"/>
      <c r="U12" s="1071"/>
      <c r="V12" s="1071"/>
      <c r="W12" s="1071"/>
      <c r="X12" s="1071"/>
      <c r="Y12" s="1071"/>
      <c r="Z12" s="1071"/>
      <c r="AA12" s="1071"/>
      <c r="AB12" s="1071"/>
      <c r="AC12" s="1071"/>
      <c r="AD12" s="1071"/>
      <c r="AE12" s="1072"/>
      <c r="AF12" s="1067"/>
      <c r="AG12" s="1068"/>
      <c r="AH12" s="1068"/>
      <c r="AI12" s="1068"/>
      <c r="AJ12" s="1069"/>
      <c r="AK12" s="1112"/>
      <c r="AL12" s="1113"/>
      <c r="AM12" s="1113"/>
      <c r="AN12" s="1113"/>
      <c r="AO12" s="1113"/>
      <c r="AP12" s="1113"/>
      <c r="AQ12" s="1113"/>
      <c r="AR12" s="1113"/>
      <c r="AS12" s="1113"/>
      <c r="AT12" s="1113"/>
      <c r="AU12" s="1114"/>
      <c r="AV12" s="1114"/>
      <c r="AW12" s="1114"/>
      <c r="AX12" s="1114"/>
      <c r="AY12" s="1115"/>
      <c r="AZ12" s="223"/>
      <c r="BA12" s="223"/>
      <c r="BB12" s="223"/>
      <c r="BC12" s="223"/>
      <c r="BD12" s="223"/>
      <c r="BE12" s="224"/>
      <c r="BF12" s="224"/>
      <c r="BG12" s="224"/>
      <c r="BH12" s="224"/>
      <c r="BI12" s="224"/>
      <c r="BJ12" s="224"/>
      <c r="BK12" s="224"/>
      <c r="BL12" s="224"/>
      <c r="BM12" s="224"/>
      <c r="BN12" s="224"/>
      <c r="BO12" s="224"/>
      <c r="BP12" s="224"/>
      <c r="BQ12" s="229">
        <v>6</v>
      </c>
      <c r="BR12" s="230"/>
      <c r="BS12" s="1024"/>
      <c r="BT12" s="1025"/>
      <c r="BU12" s="1025"/>
      <c r="BV12" s="1025"/>
      <c r="BW12" s="1025"/>
      <c r="BX12" s="1025"/>
      <c r="BY12" s="1025"/>
      <c r="BZ12" s="1025"/>
      <c r="CA12" s="1025"/>
      <c r="CB12" s="1025"/>
      <c r="CC12" s="1025"/>
      <c r="CD12" s="1025"/>
      <c r="CE12" s="1025"/>
      <c r="CF12" s="1025"/>
      <c r="CG12" s="1046"/>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25"/>
    </row>
    <row r="13" spans="1:131" s="226" customFormat="1" ht="26.25" customHeight="1" x14ac:dyDescent="0.15">
      <c r="A13" s="229">
        <v>7</v>
      </c>
      <c r="B13" s="1062"/>
      <c r="C13" s="1063"/>
      <c r="D13" s="1063"/>
      <c r="E13" s="1063"/>
      <c r="F13" s="1063"/>
      <c r="G13" s="1063"/>
      <c r="H13" s="1063"/>
      <c r="I13" s="1063"/>
      <c r="J13" s="1063"/>
      <c r="K13" s="1063"/>
      <c r="L13" s="1063"/>
      <c r="M13" s="1063"/>
      <c r="N13" s="1063"/>
      <c r="O13" s="1063"/>
      <c r="P13" s="1064"/>
      <c r="Q13" s="1070"/>
      <c r="R13" s="1071"/>
      <c r="S13" s="1071"/>
      <c r="T13" s="1071"/>
      <c r="U13" s="1071"/>
      <c r="V13" s="1071"/>
      <c r="W13" s="1071"/>
      <c r="X13" s="1071"/>
      <c r="Y13" s="1071"/>
      <c r="Z13" s="1071"/>
      <c r="AA13" s="1071"/>
      <c r="AB13" s="1071"/>
      <c r="AC13" s="1071"/>
      <c r="AD13" s="1071"/>
      <c r="AE13" s="1072"/>
      <c r="AF13" s="1067"/>
      <c r="AG13" s="1068"/>
      <c r="AH13" s="1068"/>
      <c r="AI13" s="1068"/>
      <c r="AJ13" s="1069"/>
      <c r="AK13" s="1112"/>
      <c r="AL13" s="1113"/>
      <c r="AM13" s="1113"/>
      <c r="AN13" s="1113"/>
      <c r="AO13" s="1113"/>
      <c r="AP13" s="1113"/>
      <c r="AQ13" s="1113"/>
      <c r="AR13" s="1113"/>
      <c r="AS13" s="1113"/>
      <c r="AT13" s="1113"/>
      <c r="AU13" s="1114"/>
      <c r="AV13" s="1114"/>
      <c r="AW13" s="1114"/>
      <c r="AX13" s="1114"/>
      <c r="AY13" s="1115"/>
      <c r="AZ13" s="223"/>
      <c r="BA13" s="223"/>
      <c r="BB13" s="223"/>
      <c r="BC13" s="223"/>
      <c r="BD13" s="223"/>
      <c r="BE13" s="224"/>
      <c r="BF13" s="224"/>
      <c r="BG13" s="224"/>
      <c r="BH13" s="224"/>
      <c r="BI13" s="224"/>
      <c r="BJ13" s="224"/>
      <c r="BK13" s="224"/>
      <c r="BL13" s="224"/>
      <c r="BM13" s="224"/>
      <c r="BN13" s="224"/>
      <c r="BO13" s="224"/>
      <c r="BP13" s="224"/>
      <c r="BQ13" s="229">
        <v>7</v>
      </c>
      <c r="BR13" s="230"/>
      <c r="BS13" s="1024"/>
      <c r="BT13" s="1025"/>
      <c r="BU13" s="1025"/>
      <c r="BV13" s="1025"/>
      <c r="BW13" s="1025"/>
      <c r="BX13" s="1025"/>
      <c r="BY13" s="1025"/>
      <c r="BZ13" s="1025"/>
      <c r="CA13" s="1025"/>
      <c r="CB13" s="1025"/>
      <c r="CC13" s="1025"/>
      <c r="CD13" s="1025"/>
      <c r="CE13" s="1025"/>
      <c r="CF13" s="1025"/>
      <c r="CG13" s="1046"/>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25"/>
    </row>
    <row r="14" spans="1:131" s="226" customFormat="1" ht="26.25" customHeight="1" x14ac:dyDescent="0.15">
      <c r="A14" s="229">
        <v>8</v>
      </c>
      <c r="B14" s="1062"/>
      <c r="C14" s="1063"/>
      <c r="D14" s="1063"/>
      <c r="E14" s="1063"/>
      <c r="F14" s="1063"/>
      <c r="G14" s="1063"/>
      <c r="H14" s="1063"/>
      <c r="I14" s="1063"/>
      <c r="J14" s="1063"/>
      <c r="K14" s="1063"/>
      <c r="L14" s="1063"/>
      <c r="M14" s="1063"/>
      <c r="N14" s="1063"/>
      <c r="O14" s="1063"/>
      <c r="P14" s="1064"/>
      <c r="Q14" s="1070"/>
      <c r="R14" s="1071"/>
      <c r="S14" s="1071"/>
      <c r="T14" s="1071"/>
      <c r="U14" s="1071"/>
      <c r="V14" s="1071"/>
      <c r="W14" s="1071"/>
      <c r="X14" s="1071"/>
      <c r="Y14" s="1071"/>
      <c r="Z14" s="1071"/>
      <c r="AA14" s="1071"/>
      <c r="AB14" s="1071"/>
      <c r="AC14" s="1071"/>
      <c r="AD14" s="1071"/>
      <c r="AE14" s="1072"/>
      <c r="AF14" s="1067"/>
      <c r="AG14" s="1068"/>
      <c r="AH14" s="1068"/>
      <c r="AI14" s="1068"/>
      <c r="AJ14" s="1069"/>
      <c r="AK14" s="1112"/>
      <c r="AL14" s="1113"/>
      <c r="AM14" s="1113"/>
      <c r="AN14" s="1113"/>
      <c r="AO14" s="1113"/>
      <c r="AP14" s="1113"/>
      <c r="AQ14" s="1113"/>
      <c r="AR14" s="1113"/>
      <c r="AS14" s="1113"/>
      <c r="AT14" s="1113"/>
      <c r="AU14" s="1114"/>
      <c r="AV14" s="1114"/>
      <c r="AW14" s="1114"/>
      <c r="AX14" s="1114"/>
      <c r="AY14" s="1115"/>
      <c r="AZ14" s="223"/>
      <c r="BA14" s="223"/>
      <c r="BB14" s="223"/>
      <c r="BC14" s="223"/>
      <c r="BD14" s="223"/>
      <c r="BE14" s="224"/>
      <c r="BF14" s="224"/>
      <c r="BG14" s="224"/>
      <c r="BH14" s="224"/>
      <c r="BI14" s="224"/>
      <c r="BJ14" s="224"/>
      <c r="BK14" s="224"/>
      <c r="BL14" s="224"/>
      <c r="BM14" s="224"/>
      <c r="BN14" s="224"/>
      <c r="BO14" s="224"/>
      <c r="BP14" s="224"/>
      <c r="BQ14" s="229">
        <v>8</v>
      </c>
      <c r="BR14" s="230"/>
      <c r="BS14" s="1024"/>
      <c r="BT14" s="1025"/>
      <c r="BU14" s="1025"/>
      <c r="BV14" s="1025"/>
      <c r="BW14" s="1025"/>
      <c r="BX14" s="1025"/>
      <c r="BY14" s="1025"/>
      <c r="BZ14" s="1025"/>
      <c r="CA14" s="1025"/>
      <c r="CB14" s="1025"/>
      <c r="CC14" s="1025"/>
      <c r="CD14" s="1025"/>
      <c r="CE14" s="1025"/>
      <c r="CF14" s="1025"/>
      <c r="CG14" s="1046"/>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25"/>
    </row>
    <row r="15" spans="1:131" s="226" customFormat="1" ht="26.25" customHeight="1" x14ac:dyDescent="0.15">
      <c r="A15" s="229">
        <v>9</v>
      </c>
      <c r="B15" s="1062"/>
      <c r="C15" s="1063"/>
      <c r="D15" s="1063"/>
      <c r="E15" s="1063"/>
      <c r="F15" s="1063"/>
      <c r="G15" s="1063"/>
      <c r="H15" s="1063"/>
      <c r="I15" s="1063"/>
      <c r="J15" s="1063"/>
      <c r="K15" s="1063"/>
      <c r="L15" s="1063"/>
      <c r="M15" s="1063"/>
      <c r="N15" s="1063"/>
      <c r="O15" s="1063"/>
      <c r="P15" s="1064"/>
      <c r="Q15" s="1070"/>
      <c r="R15" s="1071"/>
      <c r="S15" s="1071"/>
      <c r="T15" s="1071"/>
      <c r="U15" s="1071"/>
      <c r="V15" s="1071"/>
      <c r="W15" s="1071"/>
      <c r="X15" s="1071"/>
      <c r="Y15" s="1071"/>
      <c r="Z15" s="1071"/>
      <c r="AA15" s="1071"/>
      <c r="AB15" s="1071"/>
      <c r="AC15" s="1071"/>
      <c r="AD15" s="1071"/>
      <c r="AE15" s="1072"/>
      <c r="AF15" s="1067"/>
      <c r="AG15" s="1068"/>
      <c r="AH15" s="1068"/>
      <c r="AI15" s="1068"/>
      <c r="AJ15" s="1069"/>
      <c r="AK15" s="1112"/>
      <c r="AL15" s="1113"/>
      <c r="AM15" s="1113"/>
      <c r="AN15" s="1113"/>
      <c r="AO15" s="1113"/>
      <c r="AP15" s="1113"/>
      <c r="AQ15" s="1113"/>
      <c r="AR15" s="1113"/>
      <c r="AS15" s="1113"/>
      <c r="AT15" s="1113"/>
      <c r="AU15" s="1114"/>
      <c r="AV15" s="1114"/>
      <c r="AW15" s="1114"/>
      <c r="AX15" s="1114"/>
      <c r="AY15" s="1115"/>
      <c r="AZ15" s="223"/>
      <c r="BA15" s="223"/>
      <c r="BB15" s="223"/>
      <c r="BC15" s="223"/>
      <c r="BD15" s="223"/>
      <c r="BE15" s="224"/>
      <c r="BF15" s="224"/>
      <c r="BG15" s="224"/>
      <c r="BH15" s="224"/>
      <c r="BI15" s="224"/>
      <c r="BJ15" s="224"/>
      <c r="BK15" s="224"/>
      <c r="BL15" s="224"/>
      <c r="BM15" s="224"/>
      <c r="BN15" s="224"/>
      <c r="BO15" s="224"/>
      <c r="BP15" s="224"/>
      <c r="BQ15" s="229">
        <v>9</v>
      </c>
      <c r="BR15" s="230"/>
      <c r="BS15" s="1024"/>
      <c r="BT15" s="1025"/>
      <c r="BU15" s="1025"/>
      <c r="BV15" s="1025"/>
      <c r="BW15" s="1025"/>
      <c r="BX15" s="1025"/>
      <c r="BY15" s="1025"/>
      <c r="BZ15" s="1025"/>
      <c r="CA15" s="1025"/>
      <c r="CB15" s="1025"/>
      <c r="CC15" s="1025"/>
      <c r="CD15" s="1025"/>
      <c r="CE15" s="1025"/>
      <c r="CF15" s="1025"/>
      <c r="CG15" s="1046"/>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25"/>
    </row>
    <row r="16" spans="1:131" s="226" customFormat="1" ht="26.25" customHeight="1" x14ac:dyDescent="0.15">
      <c r="A16" s="229">
        <v>10</v>
      </c>
      <c r="B16" s="1062"/>
      <c r="C16" s="1063"/>
      <c r="D16" s="1063"/>
      <c r="E16" s="1063"/>
      <c r="F16" s="1063"/>
      <c r="G16" s="1063"/>
      <c r="H16" s="1063"/>
      <c r="I16" s="1063"/>
      <c r="J16" s="1063"/>
      <c r="K16" s="1063"/>
      <c r="L16" s="1063"/>
      <c r="M16" s="1063"/>
      <c r="N16" s="1063"/>
      <c r="O16" s="1063"/>
      <c r="P16" s="1064"/>
      <c r="Q16" s="1070"/>
      <c r="R16" s="1071"/>
      <c r="S16" s="1071"/>
      <c r="T16" s="1071"/>
      <c r="U16" s="1071"/>
      <c r="V16" s="1071"/>
      <c r="W16" s="1071"/>
      <c r="X16" s="1071"/>
      <c r="Y16" s="1071"/>
      <c r="Z16" s="1071"/>
      <c r="AA16" s="1071"/>
      <c r="AB16" s="1071"/>
      <c r="AC16" s="1071"/>
      <c r="AD16" s="1071"/>
      <c r="AE16" s="1072"/>
      <c r="AF16" s="1067"/>
      <c r="AG16" s="1068"/>
      <c r="AH16" s="1068"/>
      <c r="AI16" s="1068"/>
      <c r="AJ16" s="1069"/>
      <c r="AK16" s="1112"/>
      <c r="AL16" s="1113"/>
      <c r="AM16" s="1113"/>
      <c r="AN16" s="1113"/>
      <c r="AO16" s="1113"/>
      <c r="AP16" s="1113"/>
      <c r="AQ16" s="1113"/>
      <c r="AR16" s="1113"/>
      <c r="AS16" s="1113"/>
      <c r="AT16" s="1113"/>
      <c r="AU16" s="1114"/>
      <c r="AV16" s="1114"/>
      <c r="AW16" s="1114"/>
      <c r="AX16" s="1114"/>
      <c r="AY16" s="1115"/>
      <c r="AZ16" s="223"/>
      <c r="BA16" s="223"/>
      <c r="BB16" s="223"/>
      <c r="BC16" s="223"/>
      <c r="BD16" s="223"/>
      <c r="BE16" s="224"/>
      <c r="BF16" s="224"/>
      <c r="BG16" s="224"/>
      <c r="BH16" s="224"/>
      <c r="BI16" s="224"/>
      <c r="BJ16" s="224"/>
      <c r="BK16" s="224"/>
      <c r="BL16" s="224"/>
      <c r="BM16" s="224"/>
      <c r="BN16" s="224"/>
      <c r="BO16" s="224"/>
      <c r="BP16" s="224"/>
      <c r="BQ16" s="229">
        <v>10</v>
      </c>
      <c r="BR16" s="230"/>
      <c r="BS16" s="1024"/>
      <c r="BT16" s="1025"/>
      <c r="BU16" s="1025"/>
      <c r="BV16" s="1025"/>
      <c r="BW16" s="1025"/>
      <c r="BX16" s="1025"/>
      <c r="BY16" s="1025"/>
      <c r="BZ16" s="1025"/>
      <c r="CA16" s="1025"/>
      <c r="CB16" s="1025"/>
      <c r="CC16" s="1025"/>
      <c r="CD16" s="1025"/>
      <c r="CE16" s="1025"/>
      <c r="CF16" s="1025"/>
      <c r="CG16" s="1046"/>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25"/>
    </row>
    <row r="17" spans="1:131" s="226" customFormat="1" ht="26.25" customHeight="1" x14ac:dyDescent="0.15">
      <c r="A17" s="229">
        <v>11</v>
      </c>
      <c r="B17" s="1062"/>
      <c r="C17" s="1063"/>
      <c r="D17" s="1063"/>
      <c r="E17" s="1063"/>
      <c r="F17" s="1063"/>
      <c r="G17" s="1063"/>
      <c r="H17" s="1063"/>
      <c r="I17" s="1063"/>
      <c r="J17" s="1063"/>
      <c r="K17" s="1063"/>
      <c r="L17" s="1063"/>
      <c r="M17" s="1063"/>
      <c r="N17" s="1063"/>
      <c r="O17" s="1063"/>
      <c r="P17" s="1064"/>
      <c r="Q17" s="1070"/>
      <c r="R17" s="1071"/>
      <c r="S17" s="1071"/>
      <c r="T17" s="1071"/>
      <c r="U17" s="1071"/>
      <c r="V17" s="1071"/>
      <c r="W17" s="1071"/>
      <c r="X17" s="1071"/>
      <c r="Y17" s="1071"/>
      <c r="Z17" s="1071"/>
      <c r="AA17" s="1071"/>
      <c r="AB17" s="1071"/>
      <c r="AC17" s="1071"/>
      <c r="AD17" s="1071"/>
      <c r="AE17" s="1072"/>
      <c r="AF17" s="1067"/>
      <c r="AG17" s="1068"/>
      <c r="AH17" s="1068"/>
      <c r="AI17" s="1068"/>
      <c r="AJ17" s="1069"/>
      <c r="AK17" s="1112"/>
      <c r="AL17" s="1113"/>
      <c r="AM17" s="1113"/>
      <c r="AN17" s="1113"/>
      <c r="AO17" s="1113"/>
      <c r="AP17" s="1113"/>
      <c r="AQ17" s="1113"/>
      <c r="AR17" s="1113"/>
      <c r="AS17" s="1113"/>
      <c r="AT17" s="1113"/>
      <c r="AU17" s="1114"/>
      <c r="AV17" s="1114"/>
      <c r="AW17" s="1114"/>
      <c r="AX17" s="1114"/>
      <c r="AY17" s="1115"/>
      <c r="AZ17" s="223"/>
      <c r="BA17" s="223"/>
      <c r="BB17" s="223"/>
      <c r="BC17" s="223"/>
      <c r="BD17" s="223"/>
      <c r="BE17" s="224"/>
      <c r="BF17" s="224"/>
      <c r="BG17" s="224"/>
      <c r="BH17" s="224"/>
      <c r="BI17" s="224"/>
      <c r="BJ17" s="224"/>
      <c r="BK17" s="224"/>
      <c r="BL17" s="224"/>
      <c r="BM17" s="224"/>
      <c r="BN17" s="224"/>
      <c r="BO17" s="224"/>
      <c r="BP17" s="224"/>
      <c r="BQ17" s="229">
        <v>11</v>
      </c>
      <c r="BR17" s="230"/>
      <c r="BS17" s="1024"/>
      <c r="BT17" s="1025"/>
      <c r="BU17" s="1025"/>
      <c r="BV17" s="1025"/>
      <c r="BW17" s="1025"/>
      <c r="BX17" s="1025"/>
      <c r="BY17" s="1025"/>
      <c r="BZ17" s="1025"/>
      <c r="CA17" s="1025"/>
      <c r="CB17" s="1025"/>
      <c r="CC17" s="1025"/>
      <c r="CD17" s="1025"/>
      <c r="CE17" s="1025"/>
      <c r="CF17" s="1025"/>
      <c r="CG17" s="1046"/>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25"/>
    </row>
    <row r="18" spans="1:131" s="226" customFormat="1" ht="26.25" customHeight="1" x14ac:dyDescent="0.15">
      <c r="A18" s="229">
        <v>12</v>
      </c>
      <c r="B18" s="1062"/>
      <c r="C18" s="1063"/>
      <c r="D18" s="1063"/>
      <c r="E18" s="1063"/>
      <c r="F18" s="1063"/>
      <c r="G18" s="1063"/>
      <c r="H18" s="1063"/>
      <c r="I18" s="1063"/>
      <c r="J18" s="1063"/>
      <c r="K18" s="1063"/>
      <c r="L18" s="1063"/>
      <c r="M18" s="1063"/>
      <c r="N18" s="1063"/>
      <c r="O18" s="1063"/>
      <c r="P18" s="1064"/>
      <c r="Q18" s="1070"/>
      <c r="R18" s="1071"/>
      <c r="S18" s="1071"/>
      <c r="T18" s="1071"/>
      <c r="U18" s="1071"/>
      <c r="V18" s="1071"/>
      <c r="W18" s="1071"/>
      <c r="X18" s="1071"/>
      <c r="Y18" s="1071"/>
      <c r="Z18" s="1071"/>
      <c r="AA18" s="1071"/>
      <c r="AB18" s="1071"/>
      <c r="AC18" s="1071"/>
      <c r="AD18" s="1071"/>
      <c r="AE18" s="1072"/>
      <c r="AF18" s="1067"/>
      <c r="AG18" s="1068"/>
      <c r="AH18" s="1068"/>
      <c r="AI18" s="1068"/>
      <c r="AJ18" s="1069"/>
      <c r="AK18" s="1112"/>
      <c r="AL18" s="1113"/>
      <c r="AM18" s="1113"/>
      <c r="AN18" s="1113"/>
      <c r="AO18" s="1113"/>
      <c r="AP18" s="1113"/>
      <c r="AQ18" s="1113"/>
      <c r="AR18" s="1113"/>
      <c r="AS18" s="1113"/>
      <c r="AT18" s="1113"/>
      <c r="AU18" s="1114"/>
      <c r="AV18" s="1114"/>
      <c r="AW18" s="1114"/>
      <c r="AX18" s="1114"/>
      <c r="AY18" s="1115"/>
      <c r="AZ18" s="223"/>
      <c r="BA18" s="223"/>
      <c r="BB18" s="223"/>
      <c r="BC18" s="223"/>
      <c r="BD18" s="223"/>
      <c r="BE18" s="224"/>
      <c r="BF18" s="224"/>
      <c r="BG18" s="224"/>
      <c r="BH18" s="224"/>
      <c r="BI18" s="224"/>
      <c r="BJ18" s="224"/>
      <c r="BK18" s="224"/>
      <c r="BL18" s="224"/>
      <c r="BM18" s="224"/>
      <c r="BN18" s="224"/>
      <c r="BO18" s="224"/>
      <c r="BP18" s="224"/>
      <c r="BQ18" s="229">
        <v>12</v>
      </c>
      <c r="BR18" s="230"/>
      <c r="BS18" s="1024"/>
      <c r="BT18" s="1025"/>
      <c r="BU18" s="1025"/>
      <c r="BV18" s="1025"/>
      <c r="BW18" s="1025"/>
      <c r="BX18" s="1025"/>
      <c r="BY18" s="1025"/>
      <c r="BZ18" s="1025"/>
      <c r="CA18" s="1025"/>
      <c r="CB18" s="1025"/>
      <c r="CC18" s="1025"/>
      <c r="CD18" s="1025"/>
      <c r="CE18" s="1025"/>
      <c r="CF18" s="1025"/>
      <c r="CG18" s="1046"/>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25"/>
    </row>
    <row r="19" spans="1:131" s="226" customFormat="1" ht="26.25" customHeight="1" x14ac:dyDescent="0.15">
      <c r="A19" s="229">
        <v>13</v>
      </c>
      <c r="B19" s="1062"/>
      <c r="C19" s="1063"/>
      <c r="D19" s="1063"/>
      <c r="E19" s="1063"/>
      <c r="F19" s="1063"/>
      <c r="G19" s="1063"/>
      <c r="H19" s="1063"/>
      <c r="I19" s="1063"/>
      <c r="J19" s="1063"/>
      <c r="K19" s="1063"/>
      <c r="L19" s="1063"/>
      <c r="M19" s="1063"/>
      <c r="N19" s="1063"/>
      <c r="O19" s="1063"/>
      <c r="P19" s="1064"/>
      <c r="Q19" s="1070"/>
      <c r="R19" s="1071"/>
      <c r="S19" s="1071"/>
      <c r="T19" s="1071"/>
      <c r="U19" s="1071"/>
      <c r="V19" s="1071"/>
      <c r="W19" s="1071"/>
      <c r="X19" s="1071"/>
      <c r="Y19" s="1071"/>
      <c r="Z19" s="1071"/>
      <c r="AA19" s="1071"/>
      <c r="AB19" s="1071"/>
      <c r="AC19" s="1071"/>
      <c r="AD19" s="1071"/>
      <c r="AE19" s="1072"/>
      <c r="AF19" s="1067"/>
      <c r="AG19" s="1068"/>
      <c r="AH19" s="1068"/>
      <c r="AI19" s="1068"/>
      <c r="AJ19" s="1069"/>
      <c r="AK19" s="1112"/>
      <c r="AL19" s="1113"/>
      <c r="AM19" s="1113"/>
      <c r="AN19" s="1113"/>
      <c r="AO19" s="1113"/>
      <c r="AP19" s="1113"/>
      <c r="AQ19" s="1113"/>
      <c r="AR19" s="1113"/>
      <c r="AS19" s="1113"/>
      <c r="AT19" s="1113"/>
      <c r="AU19" s="1114"/>
      <c r="AV19" s="1114"/>
      <c r="AW19" s="1114"/>
      <c r="AX19" s="1114"/>
      <c r="AY19" s="1115"/>
      <c r="AZ19" s="223"/>
      <c r="BA19" s="223"/>
      <c r="BB19" s="223"/>
      <c r="BC19" s="223"/>
      <c r="BD19" s="223"/>
      <c r="BE19" s="224"/>
      <c r="BF19" s="224"/>
      <c r="BG19" s="224"/>
      <c r="BH19" s="224"/>
      <c r="BI19" s="224"/>
      <c r="BJ19" s="224"/>
      <c r="BK19" s="224"/>
      <c r="BL19" s="224"/>
      <c r="BM19" s="224"/>
      <c r="BN19" s="224"/>
      <c r="BO19" s="224"/>
      <c r="BP19" s="224"/>
      <c r="BQ19" s="229">
        <v>13</v>
      </c>
      <c r="BR19" s="230"/>
      <c r="BS19" s="1024"/>
      <c r="BT19" s="1025"/>
      <c r="BU19" s="1025"/>
      <c r="BV19" s="1025"/>
      <c r="BW19" s="1025"/>
      <c r="BX19" s="1025"/>
      <c r="BY19" s="1025"/>
      <c r="BZ19" s="1025"/>
      <c r="CA19" s="1025"/>
      <c r="CB19" s="1025"/>
      <c r="CC19" s="1025"/>
      <c r="CD19" s="1025"/>
      <c r="CE19" s="1025"/>
      <c r="CF19" s="1025"/>
      <c r="CG19" s="1046"/>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25"/>
    </row>
    <row r="20" spans="1:131" s="226" customFormat="1" ht="26.25" customHeight="1" x14ac:dyDescent="0.15">
      <c r="A20" s="229">
        <v>14</v>
      </c>
      <c r="B20" s="1062"/>
      <c r="C20" s="1063"/>
      <c r="D20" s="1063"/>
      <c r="E20" s="1063"/>
      <c r="F20" s="1063"/>
      <c r="G20" s="1063"/>
      <c r="H20" s="1063"/>
      <c r="I20" s="1063"/>
      <c r="J20" s="1063"/>
      <c r="K20" s="1063"/>
      <c r="L20" s="1063"/>
      <c r="M20" s="1063"/>
      <c r="N20" s="1063"/>
      <c r="O20" s="1063"/>
      <c r="P20" s="1064"/>
      <c r="Q20" s="1070"/>
      <c r="R20" s="1071"/>
      <c r="S20" s="1071"/>
      <c r="T20" s="1071"/>
      <c r="U20" s="1071"/>
      <c r="V20" s="1071"/>
      <c r="W20" s="1071"/>
      <c r="X20" s="1071"/>
      <c r="Y20" s="1071"/>
      <c r="Z20" s="1071"/>
      <c r="AA20" s="1071"/>
      <c r="AB20" s="1071"/>
      <c r="AC20" s="1071"/>
      <c r="AD20" s="1071"/>
      <c r="AE20" s="1072"/>
      <c r="AF20" s="1067"/>
      <c r="AG20" s="1068"/>
      <c r="AH20" s="1068"/>
      <c r="AI20" s="1068"/>
      <c r="AJ20" s="1069"/>
      <c r="AK20" s="1112"/>
      <c r="AL20" s="1113"/>
      <c r="AM20" s="1113"/>
      <c r="AN20" s="1113"/>
      <c r="AO20" s="1113"/>
      <c r="AP20" s="1113"/>
      <c r="AQ20" s="1113"/>
      <c r="AR20" s="1113"/>
      <c r="AS20" s="1113"/>
      <c r="AT20" s="1113"/>
      <c r="AU20" s="1114"/>
      <c r="AV20" s="1114"/>
      <c r="AW20" s="1114"/>
      <c r="AX20" s="1114"/>
      <c r="AY20" s="1115"/>
      <c r="AZ20" s="223"/>
      <c r="BA20" s="223"/>
      <c r="BB20" s="223"/>
      <c r="BC20" s="223"/>
      <c r="BD20" s="223"/>
      <c r="BE20" s="224"/>
      <c r="BF20" s="224"/>
      <c r="BG20" s="224"/>
      <c r="BH20" s="224"/>
      <c r="BI20" s="224"/>
      <c r="BJ20" s="224"/>
      <c r="BK20" s="224"/>
      <c r="BL20" s="224"/>
      <c r="BM20" s="224"/>
      <c r="BN20" s="224"/>
      <c r="BO20" s="224"/>
      <c r="BP20" s="224"/>
      <c r="BQ20" s="229">
        <v>14</v>
      </c>
      <c r="BR20" s="230"/>
      <c r="BS20" s="1024"/>
      <c r="BT20" s="1025"/>
      <c r="BU20" s="1025"/>
      <c r="BV20" s="1025"/>
      <c r="BW20" s="1025"/>
      <c r="BX20" s="1025"/>
      <c r="BY20" s="1025"/>
      <c r="BZ20" s="1025"/>
      <c r="CA20" s="1025"/>
      <c r="CB20" s="1025"/>
      <c r="CC20" s="1025"/>
      <c r="CD20" s="1025"/>
      <c r="CE20" s="1025"/>
      <c r="CF20" s="1025"/>
      <c r="CG20" s="1046"/>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25"/>
    </row>
    <row r="21" spans="1:131" s="226" customFormat="1" ht="26.25" customHeight="1" thickBot="1" x14ac:dyDescent="0.2">
      <c r="A21" s="229">
        <v>15</v>
      </c>
      <c r="B21" s="1062"/>
      <c r="C21" s="1063"/>
      <c r="D21" s="1063"/>
      <c r="E21" s="1063"/>
      <c r="F21" s="1063"/>
      <c r="G21" s="1063"/>
      <c r="H21" s="1063"/>
      <c r="I21" s="1063"/>
      <c r="J21" s="1063"/>
      <c r="K21" s="1063"/>
      <c r="L21" s="1063"/>
      <c r="M21" s="1063"/>
      <c r="N21" s="1063"/>
      <c r="O21" s="1063"/>
      <c r="P21" s="1064"/>
      <c r="Q21" s="1070"/>
      <c r="R21" s="1071"/>
      <c r="S21" s="1071"/>
      <c r="T21" s="1071"/>
      <c r="U21" s="1071"/>
      <c r="V21" s="1071"/>
      <c r="W21" s="1071"/>
      <c r="X21" s="1071"/>
      <c r="Y21" s="1071"/>
      <c r="Z21" s="1071"/>
      <c r="AA21" s="1071"/>
      <c r="AB21" s="1071"/>
      <c r="AC21" s="1071"/>
      <c r="AD21" s="1071"/>
      <c r="AE21" s="1072"/>
      <c r="AF21" s="1067"/>
      <c r="AG21" s="1068"/>
      <c r="AH21" s="1068"/>
      <c r="AI21" s="1068"/>
      <c r="AJ21" s="1069"/>
      <c r="AK21" s="1112"/>
      <c r="AL21" s="1113"/>
      <c r="AM21" s="1113"/>
      <c r="AN21" s="1113"/>
      <c r="AO21" s="1113"/>
      <c r="AP21" s="1113"/>
      <c r="AQ21" s="1113"/>
      <c r="AR21" s="1113"/>
      <c r="AS21" s="1113"/>
      <c r="AT21" s="1113"/>
      <c r="AU21" s="1114"/>
      <c r="AV21" s="1114"/>
      <c r="AW21" s="1114"/>
      <c r="AX21" s="1114"/>
      <c r="AY21" s="1115"/>
      <c r="AZ21" s="223"/>
      <c r="BA21" s="223"/>
      <c r="BB21" s="223"/>
      <c r="BC21" s="223"/>
      <c r="BD21" s="223"/>
      <c r="BE21" s="224"/>
      <c r="BF21" s="224"/>
      <c r="BG21" s="224"/>
      <c r="BH21" s="224"/>
      <c r="BI21" s="224"/>
      <c r="BJ21" s="224"/>
      <c r="BK21" s="224"/>
      <c r="BL21" s="224"/>
      <c r="BM21" s="224"/>
      <c r="BN21" s="224"/>
      <c r="BO21" s="224"/>
      <c r="BP21" s="224"/>
      <c r="BQ21" s="229">
        <v>15</v>
      </c>
      <c r="BR21" s="230"/>
      <c r="BS21" s="1024"/>
      <c r="BT21" s="1025"/>
      <c r="BU21" s="1025"/>
      <c r="BV21" s="1025"/>
      <c r="BW21" s="1025"/>
      <c r="BX21" s="1025"/>
      <c r="BY21" s="1025"/>
      <c r="BZ21" s="1025"/>
      <c r="CA21" s="1025"/>
      <c r="CB21" s="1025"/>
      <c r="CC21" s="1025"/>
      <c r="CD21" s="1025"/>
      <c r="CE21" s="1025"/>
      <c r="CF21" s="1025"/>
      <c r="CG21" s="1046"/>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25"/>
    </row>
    <row r="22" spans="1:131" s="226" customFormat="1" ht="26.25" customHeight="1" x14ac:dyDescent="0.15">
      <c r="A22" s="229">
        <v>16</v>
      </c>
      <c r="B22" s="1062"/>
      <c r="C22" s="1063"/>
      <c r="D22" s="1063"/>
      <c r="E22" s="1063"/>
      <c r="F22" s="1063"/>
      <c r="G22" s="1063"/>
      <c r="H22" s="1063"/>
      <c r="I22" s="1063"/>
      <c r="J22" s="1063"/>
      <c r="K22" s="1063"/>
      <c r="L22" s="1063"/>
      <c r="M22" s="1063"/>
      <c r="N22" s="1063"/>
      <c r="O22" s="1063"/>
      <c r="P22" s="1064"/>
      <c r="Q22" s="1105"/>
      <c r="R22" s="1106"/>
      <c r="S22" s="1106"/>
      <c r="T22" s="1106"/>
      <c r="U22" s="1106"/>
      <c r="V22" s="1106"/>
      <c r="W22" s="1106"/>
      <c r="X22" s="1106"/>
      <c r="Y22" s="1106"/>
      <c r="Z22" s="1106"/>
      <c r="AA22" s="1106"/>
      <c r="AB22" s="1106"/>
      <c r="AC22" s="1106"/>
      <c r="AD22" s="1106"/>
      <c r="AE22" s="1107"/>
      <c r="AF22" s="1067"/>
      <c r="AG22" s="1068"/>
      <c r="AH22" s="1068"/>
      <c r="AI22" s="1068"/>
      <c r="AJ22" s="1069"/>
      <c r="AK22" s="1108"/>
      <c r="AL22" s="1109"/>
      <c r="AM22" s="1109"/>
      <c r="AN22" s="1109"/>
      <c r="AO22" s="1109"/>
      <c r="AP22" s="1109"/>
      <c r="AQ22" s="1109"/>
      <c r="AR22" s="1109"/>
      <c r="AS22" s="1109"/>
      <c r="AT22" s="1109"/>
      <c r="AU22" s="1110"/>
      <c r="AV22" s="1110"/>
      <c r="AW22" s="1110"/>
      <c r="AX22" s="1110"/>
      <c r="AY22" s="1111"/>
      <c r="AZ22" s="1060" t="s">
        <v>389</v>
      </c>
      <c r="BA22" s="1060"/>
      <c r="BB22" s="1060"/>
      <c r="BC22" s="1060"/>
      <c r="BD22" s="1061"/>
      <c r="BE22" s="224"/>
      <c r="BF22" s="224"/>
      <c r="BG22" s="224"/>
      <c r="BH22" s="224"/>
      <c r="BI22" s="224"/>
      <c r="BJ22" s="224"/>
      <c r="BK22" s="224"/>
      <c r="BL22" s="224"/>
      <c r="BM22" s="224"/>
      <c r="BN22" s="224"/>
      <c r="BO22" s="224"/>
      <c r="BP22" s="224"/>
      <c r="BQ22" s="229">
        <v>16</v>
      </c>
      <c r="BR22" s="230"/>
      <c r="BS22" s="1024"/>
      <c r="BT22" s="1025"/>
      <c r="BU22" s="1025"/>
      <c r="BV22" s="1025"/>
      <c r="BW22" s="1025"/>
      <c r="BX22" s="1025"/>
      <c r="BY22" s="1025"/>
      <c r="BZ22" s="1025"/>
      <c r="CA22" s="1025"/>
      <c r="CB22" s="1025"/>
      <c r="CC22" s="1025"/>
      <c r="CD22" s="1025"/>
      <c r="CE22" s="1025"/>
      <c r="CF22" s="1025"/>
      <c r="CG22" s="1046"/>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25"/>
    </row>
    <row r="23" spans="1:131" s="226" customFormat="1" ht="26.25" customHeight="1" thickBot="1" x14ac:dyDescent="0.2">
      <c r="A23" s="231" t="s">
        <v>390</v>
      </c>
      <c r="B23" s="969" t="s">
        <v>391</v>
      </c>
      <c r="C23" s="970"/>
      <c r="D23" s="970"/>
      <c r="E23" s="970"/>
      <c r="F23" s="970"/>
      <c r="G23" s="970"/>
      <c r="H23" s="970"/>
      <c r="I23" s="970"/>
      <c r="J23" s="970"/>
      <c r="K23" s="970"/>
      <c r="L23" s="970"/>
      <c r="M23" s="970"/>
      <c r="N23" s="970"/>
      <c r="O23" s="970"/>
      <c r="P23" s="980"/>
      <c r="Q23" s="1099"/>
      <c r="R23" s="1093"/>
      <c r="S23" s="1093"/>
      <c r="T23" s="1093"/>
      <c r="U23" s="1093"/>
      <c r="V23" s="1093"/>
      <c r="W23" s="1093"/>
      <c r="X23" s="1093"/>
      <c r="Y23" s="1093"/>
      <c r="Z23" s="1093"/>
      <c r="AA23" s="1093"/>
      <c r="AB23" s="1093"/>
      <c r="AC23" s="1093"/>
      <c r="AD23" s="1093"/>
      <c r="AE23" s="1100"/>
      <c r="AF23" s="1101">
        <v>646</v>
      </c>
      <c r="AG23" s="1093"/>
      <c r="AH23" s="1093"/>
      <c r="AI23" s="1093"/>
      <c r="AJ23" s="1102"/>
      <c r="AK23" s="1103"/>
      <c r="AL23" s="1104"/>
      <c r="AM23" s="1104"/>
      <c r="AN23" s="1104"/>
      <c r="AO23" s="1104"/>
      <c r="AP23" s="1093"/>
      <c r="AQ23" s="1093"/>
      <c r="AR23" s="1093"/>
      <c r="AS23" s="1093"/>
      <c r="AT23" s="1093"/>
      <c r="AU23" s="1094"/>
      <c r="AV23" s="1094"/>
      <c r="AW23" s="1094"/>
      <c r="AX23" s="1094"/>
      <c r="AY23" s="1095"/>
      <c r="AZ23" s="1096" t="s">
        <v>392</v>
      </c>
      <c r="BA23" s="1097"/>
      <c r="BB23" s="1097"/>
      <c r="BC23" s="1097"/>
      <c r="BD23" s="1098"/>
      <c r="BE23" s="224"/>
      <c r="BF23" s="224"/>
      <c r="BG23" s="224"/>
      <c r="BH23" s="224"/>
      <c r="BI23" s="224"/>
      <c r="BJ23" s="224"/>
      <c r="BK23" s="224"/>
      <c r="BL23" s="224"/>
      <c r="BM23" s="224"/>
      <c r="BN23" s="224"/>
      <c r="BO23" s="224"/>
      <c r="BP23" s="224"/>
      <c r="BQ23" s="229">
        <v>17</v>
      </c>
      <c r="BR23" s="230"/>
      <c r="BS23" s="1024"/>
      <c r="BT23" s="1025"/>
      <c r="BU23" s="1025"/>
      <c r="BV23" s="1025"/>
      <c r="BW23" s="1025"/>
      <c r="BX23" s="1025"/>
      <c r="BY23" s="1025"/>
      <c r="BZ23" s="1025"/>
      <c r="CA23" s="1025"/>
      <c r="CB23" s="1025"/>
      <c r="CC23" s="1025"/>
      <c r="CD23" s="1025"/>
      <c r="CE23" s="1025"/>
      <c r="CF23" s="1025"/>
      <c r="CG23" s="1046"/>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25"/>
    </row>
    <row r="24" spans="1:131" s="226" customFormat="1" ht="26.25" customHeight="1" x14ac:dyDescent="0.15">
      <c r="A24" s="1092" t="s">
        <v>393</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23"/>
      <c r="BA24" s="223"/>
      <c r="BB24" s="223"/>
      <c r="BC24" s="223"/>
      <c r="BD24" s="223"/>
      <c r="BE24" s="224"/>
      <c r="BF24" s="224"/>
      <c r="BG24" s="224"/>
      <c r="BH24" s="224"/>
      <c r="BI24" s="224"/>
      <c r="BJ24" s="224"/>
      <c r="BK24" s="224"/>
      <c r="BL24" s="224"/>
      <c r="BM24" s="224"/>
      <c r="BN24" s="224"/>
      <c r="BO24" s="224"/>
      <c r="BP24" s="224"/>
      <c r="BQ24" s="229">
        <v>18</v>
      </c>
      <c r="BR24" s="230"/>
      <c r="BS24" s="1024"/>
      <c r="BT24" s="1025"/>
      <c r="BU24" s="1025"/>
      <c r="BV24" s="1025"/>
      <c r="BW24" s="1025"/>
      <c r="BX24" s="1025"/>
      <c r="BY24" s="1025"/>
      <c r="BZ24" s="1025"/>
      <c r="CA24" s="1025"/>
      <c r="CB24" s="1025"/>
      <c r="CC24" s="1025"/>
      <c r="CD24" s="1025"/>
      <c r="CE24" s="1025"/>
      <c r="CF24" s="1025"/>
      <c r="CG24" s="1046"/>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25"/>
    </row>
    <row r="25" spans="1:131" ht="26.25" customHeight="1" thickBot="1" x14ac:dyDescent="0.2">
      <c r="A25" s="1091" t="s">
        <v>394</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23"/>
      <c r="BK25" s="223"/>
      <c r="BL25" s="223"/>
      <c r="BM25" s="223"/>
      <c r="BN25" s="223"/>
      <c r="BO25" s="232"/>
      <c r="BP25" s="232"/>
      <c r="BQ25" s="229">
        <v>19</v>
      </c>
      <c r="BR25" s="230"/>
      <c r="BS25" s="1024"/>
      <c r="BT25" s="1025"/>
      <c r="BU25" s="1025"/>
      <c r="BV25" s="1025"/>
      <c r="BW25" s="1025"/>
      <c r="BX25" s="1025"/>
      <c r="BY25" s="1025"/>
      <c r="BZ25" s="1025"/>
      <c r="CA25" s="1025"/>
      <c r="CB25" s="1025"/>
      <c r="CC25" s="1025"/>
      <c r="CD25" s="1025"/>
      <c r="CE25" s="1025"/>
      <c r="CF25" s="1025"/>
      <c r="CG25" s="1046"/>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221"/>
    </row>
    <row r="26" spans="1:131" ht="26.25" customHeight="1" x14ac:dyDescent="0.15">
      <c r="A26" s="1027" t="s">
        <v>371</v>
      </c>
      <c r="B26" s="1028"/>
      <c r="C26" s="1028"/>
      <c r="D26" s="1028"/>
      <c r="E26" s="1028"/>
      <c r="F26" s="1028"/>
      <c r="G26" s="1028"/>
      <c r="H26" s="1028"/>
      <c r="I26" s="1028"/>
      <c r="J26" s="1028"/>
      <c r="K26" s="1028"/>
      <c r="L26" s="1028"/>
      <c r="M26" s="1028"/>
      <c r="N26" s="1028"/>
      <c r="O26" s="1028"/>
      <c r="P26" s="1029"/>
      <c r="Q26" s="1033" t="s">
        <v>395</v>
      </c>
      <c r="R26" s="1034"/>
      <c r="S26" s="1034"/>
      <c r="T26" s="1034"/>
      <c r="U26" s="1035"/>
      <c r="V26" s="1033" t="s">
        <v>396</v>
      </c>
      <c r="W26" s="1034"/>
      <c r="X26" s="1034"/>
      <c r="Y26" s="1034"/>
      <c r="Z26" s="1035"/>
      <c r="AA26" s="1033" t="s">
        <v>397</v>
      </c>
      <c r="AB26" s="1034"/>
      <c r="AC26" s="1034"/>
      <c r="AD26" s="1034"/>
      <c r="AE26" s="1034"/>
      <c r="AF26" s="1087" t="s">
        <v>398</v>
      </c>
      <c r="AG26" s="1040"/>
      <c r="AH26" s="1040"/>
      <c r="AI26" s="1040"/>
      <c r="AJ26" s="1088"/>
      <c r="AK26" s="1034" t="s">
        <v>399</v>
      </c>
      <c r="AL26" s="1034"/>
      <c r="AM26" s="1034"/>
      <c r="AN26" s="1034"/>
      <c r="AO26" s="1035"/>
      <c r="AP26" s="1033" t="s">
        <v>400</v>
      </c>
      <c r="AQ26" s="1034"/>
      <c r="AR26" s="1034"/>
      <c r="AS26" s="1034"/>
      <c r="AT26" s="1035"/>
      <c r="AU26" s="1033" t="s">
        <v>401</v>
      </c>
      <c r="AV26" s="1034"/>
      <c r="AW26" s="1034"/>
      <c r="AX26" s="1034"/>
      <c r="AY26" s="1035"/>
      <c r="AZ26" s="1033" t="s">
        <v>402</v>
      </c>
      <c r="BA26" s="1034"/>
      <c r="BB26" s="1034"/>
      <c r="BC26" s="1034"/>
      <c r="BD26" s="1035"/>
      <c r="BE26" s="1033" t="s">
        <v>378</v>
      </c>
      <c r="BF26" s="1034"/>
      <c r="BG26" s="1034"/>
      <c r="BH26" s="1034"/>
      <c r="BI26" s="1047"/>
      <c r="BJ26" s="223"/>
      <c r="BK26" s="223"/>
      <c r="BL26" s="223"/>
      <c r="BM26" s="223"/>
      <c r="BN26" s="223"/>
      <c r="BO26" s="232"/>
      <c r="BP26" s="232"/>
      <c r="BQ26" s="229">
        <v>20</v>
      </c>
      <c r="BR26" s="230"/>
      <c r="BS26" s="1024"/>
      <c r="BT26" s="1025"/>
      <c r="BU26" s="1025"/>
      <c r="BV26" s="1025"/>
      <c r="BW26" s="1025"/>
      <c r="BX26" s="1025"/>
      <c r="BY26" s="1025"/>
      <c r="BZ26" s="1025"/>
      <c r="CA26" s="1025"/>
      <c r="CB26" s="1025"/>
      <c r="CC26" s="1025"/>
      <c r="CD26" s="1025"/>
      <c r="CE26" s="1025"/>
      <c r="CF26" s="1025"/>
      <c r="CG26" s="1046"/>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221"/>
    </row>
    <row r="27" spans="1:131" ht="26.25" customHeight="1" thickBot="1" x14ac:dyDescent="0.2">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89"/>
      <c r="AG27" s="1043"/>
      <c r="AH27" s="1043"/>
      <c r="AI27" s="1043"/>
      <c r="AJ27" s="1090"/>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48"/>
      <c r="BJ27" s="223"/>
      <c r="BK27" s="223"/>
      <c r="BL27" s="223"/>
      <c r="BM27" s="223"/>
      <c r="BN27" s="223"/>
      <c r="BO27" s="232"/>
      <c r="BP27" s="232"/>
      <c r="BQ27" s="229">
        <v>21</v>
      </c>
      <c r="BR27" s="230"/>
      <c r="BS27" s="1024"/>
      <c r="BT27" s="1025"/>
      <c r="BU27" s="1025"/>
      <c r="BV27" s="1025"/>
      <c r="BW27" s="1025"/>
      <c r="BX27" s="1025"/>
      <c r="BY27" s="1025"/>
      <c r="BZ27" s="1025"/>
      <c r="CA27" s="1025"/>
      <c r="CB27" s="1025"/>
      <c r="CC27" s="1025"/>
      <c r="CD27" s="1025"/>
      <c r="CE27" s="1025"/>
      <c r="CF27" s="1025"/>
      <c r="CG27" s="1046"/>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221"/>
    </row>
    <row r="28" spans="1:131" ht="26.25" customHeight="1" thickTop="1" x14ac:dyDescent="0.15">
      <c r="A28" s="233">
        <v>1</v>
      </c>
      <c r="B28" s="1079" t="s">
        <v>403</v>
      </c>
      <c r="C28" s="1080"/>
      <c r="D28" s="1080"/>
      <c r="E28" s="1080"/>
      <c r="F28" s="1080"/>
      <c r="G28" s="1080"/>
      <c r="H28" s="1080"/>
      <c r="I28" s="1080"/>
      <c r="J28" s="1080"/>
      <c r="K28" s="1080"/>
      <c r="L28" s="1080"/>
      <c r="M28" s="1080"/>
      <c r="N28" s="1080"/>
      <c r="O28" s="1080"/>
      <c r="P28" s="1081"/>
      <c r="Q28" s="1082">
        <v>1234</v>
      </c>
      <c r="R28" s="1083"/>
      <c r="S28" s="1083"/>
      <c r="T28" s="1083"/>
      <c r="U28" s="1083"/>
      <c r="V28" s="1083">
        <v>1234</v>
      </c>
      <c r="W28" s="1083"/>
      <c r="X28" s="1083"/>
      <c r="Y28" s="1083"/>
      <c r="Z28" s="1083"/>
      <c r="AA28" s="1083">
        <v>0</v>
      </c>
      <c r="AB28" s="1083"/>
      <c r="AC28" s="1083"/>
      <c r="AD28" s="1083"/>
      <c r="AE28" s="1084"/>
      <c r="AF28" s="1085" t="s">
        <v>404</v>
      </c>
      <c r="AG28" s="1083"/>
      <c r="AH28" s="1083"/>
      <c r="AI28" s="1083"/>
      <c r="AJ28" s="1086"/>
      <c r="AK28" s="1074"/>
      <c r="AL28" s="1075"/>
      <c r="AM28" s="1075"/>
      <c r="AN28" s="1075"/>
      <c r="AO28" s="1075"/>
      <c r="AP28" s="1075" t="s">
        <v>518</v>
      </c>
      <c r="AQ28" s="1075"/>
      <c r="AR28" s="1075"/>
      <c r="AS28" s="1075"/>
      <c r="AT28" s="1075"/>
      <c r="AU28" s="1075" t="s">
        <v>518</v>
      </c>
      <c r="AV28" s="1075"/>
      <c r="AW28" s="1075"/>
      <c r="AX28" s="1075"/>
      <c r="AY28" s="1075"/>
      <c r="AZ28" s="1076" t="s">
        <v>518</v>
      </c>
      <c r="BA28" s="1076"/>
      <c r="BB28" s="1076"/>
      <c r="BC28" s="1076"/>
      <c r="BD28" s="1076"/>
      <c r="BE28" s="1077"/>
      <c r="BF28" s="1077"/>
      <c r="BG28" s="1077"/>
      <c r="BH28" s="1077"/>
      <c r="BI28" s="1078"/>
      <c r="BJ28" s="223"/>
      <c r="BK28" s="223"/>
      <c r="BL28" s="223"/>
      <c r="BM28" s="223"/>
      <c r="BN28" s="223"/>
      <c r="BO28" s="232"/>
      <c r="BP28" s="232"/>
      <c r="BQ28" s="229">
        <v>22</v>
      </c>
      <c r="BR28" s="230"/>
      <c r="BS28" s="1024"/>
      <c r="BT28" s="1025"/>
      <c r="BU28" s="1025"/>
      <c r="BV28" s="1025"/>
      <c r="BW28" s="1025"/>
      <c r="BX28" s="1025"/>
      <c r="BY28" s="1025"/>
      <c r="BZ28" s="1025"/>
      <c r="CA28" s="1025"/>
      <c r="CB28" s="1025"/>
      <c r="CC28" s="1025"/>
      <c r="CD28" s="1025"/>
      <c r="CE28" s="1025"/>
      <c r="CF28" s="1025"/>
      <c r="CG28" s="1046"/>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221"/>
    </row>
    <row r="29" spans="1:131" ht="26.25" customHeight="1" x14ac:dyDescent="0.15">
      <c r="A29" s="233">
        <v>2</v>
      </c>
      <c r="B29" s="1062" t="s">
        <v>405</v>
      </c>
      <c r="C29" s="1063"/>
      <c r="D29" s="1063"/>
      <c r="E29" s="1063"/>
      <c r="F29" s="1063"/>
      <c r="G29" s="1063"/>
      <c r="H29" s="1063"/>
      <c r="I29" s="1063"/>
      <c r="J29" s="1063"/>
      <c r="K29" s="1063"/>
      <c r="L29" s="1063"/>
      <c r="M29" s="1063"/>
      <c r="N29" s="1063"/>
      <c r="O29" s="1063"/>
      <c r="P29" s="1064"/>
      <c r="Q29" s="1070">
        <v>1757</v>
      </c>
      <c r="R29" s="1071"/>
      <c r="S29" s="1071"/>
      <c r="T29" s="1071"/>
      <c r="U29" s="1071"/>
      <c r="V29" s="1071">
        <v>1710</v>
      </c>
      <c r="W29" s="1071"/>
      <c r="X29" s="1071"/>
      <c r="Y29" s="1071"/>
      <c r="Z29" s="1071"/>
      <c r="AA29" s="1071">
        <v>47</v>
      </c>
      <c r="AB29" s="1071"/>
      <c r="AC29" s="1071"/>
      <c r="AD29" s="1071"/>
      <c r="AE29" s="1072"/>
      <c r="AF29" s="1067">
        <v>47</v>
      </c>
      <c r="AG29" s="1068"/>
      <c r="AH29" s="1068"/>
      <c r="AI29" s="1068"/>
      <c r="AJ29" s="1069"/>
      <c r="AK29" s="1012"/>
      <c r="AL29" s="1003"/>
      <c r="AM29" s="1003"/>
      <c r="AN29" s="1003"/>
      <c r="AO29" s="1003"/>
      <c r="AP29" s="1003" t="s">
        <v>518</v>
      </c>
      <c r="AQ29" s="1003"/>
      <c r="AR29" s="1003"/>
      <c r="AS29" s="1003"/>
      <c r="AT29" s="1003"/>
      <c r="AU29" s="1003" t="s">
        <v>518</v>
      </c>
      <c r="AV29" s="1003"/>
      <c r="AW29" s="1003"/>
      <c r="AX29" s="1003"/>
      <c r="AY29" s="1003"/>
      <c r="AZ29" s="1073" t="s">
        <v>518</v>
      </c>
      <c r="BA29" s="1073"/>
      <c r="BB29" s="1073"/>
      <c r="BC29" s="1073"/>
      <c r="BD29" s="1073"/>
      <c r="BE29" s="1004"/>
      <c r="BF29" s="1004"/>
      <c r="BG29" s="1004"/>
      <c r="BH29" s="1004"/>
      <c r="BI29" s="1005"/>
      <c r="BJ29" s="223"/>
      <c r="BK29" s="223"/>
      <c r="BL29" s="223"/>
      <c r="BM29" s="223"/>
      <c r="BN29" s="223"/>
      <c r="BO29" s="232"/>
      <c r="BP29" s="232"/>
      <c r="BQ29" s="229">
        <v>23</v>
      </c>
      <c r="BR29" s="230"/>
      <c r="BS29" s="1024"/>
      <c r="BT29" s="1025"/>
      <c r="BU29" s="1025"/>
      <c r="BV29" s="1025"/>
      <c r="BW29" s="1025"/>
      <c r="BX29" s="1025"/>
      <c r="BY29" s="1025"/>
      <c r="BZ29" s="1025"/>
      <c r="CA29" s="1025"/>
      <c r="CB29" s="1025"/>
      <c r="CC29" s="1025"/>
      <c r="CD29" s="1025"/>
      <c r="CE29" s="1025"/>
      <c r="CF29" s="1025"/>
      <c r="CG29" s="1046"/>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221"/>
    </row>
    <row r="30" spans="1:131" ht="26.25" customHeight="1" x14ac:dyDescent="0.15">
      <c r="A30" s="233">
        <v>3</v>
      </c>
      <c r="B30" s="1062" t="s">
        <v>406</v>
      </c>
      <c r="C30" s="1063"/>
      <c r="D30" s="1063"/>
      <c r="E30" s="1063"/>
      <c r="F30" s="1063"/>
      <c r="G30" s="1063"/>
      <c r="H30" s="1063"/>
      <c r="I30" s="1063"/>
      <c r="J30" s="1063"/>
      <c r="K30" s="1063"/>
      <c r="L30" s="1063"/>
      <c r="M30" s="1063"/>
      <c r="N30" s="1063"/>
      <c r="O30" s="1063"/>
      <c r="P30" s="1064"/>
      <c r="Q30" s="1070">
        <v>204</v>
      </c>
      <c r="R30" s="1071"/>
      <c r="S30" s="1071"/>
      <c r="T30" s="1071"/>
      <c r="U30" s="1071"/>
      <c r="V30" s="1071">
        <v>201</v>
      </c>
      <c r="W30" s="1071"/>
      <c r="X30" s="1071"/>
      <c r="Y30" s="1071"/>
      <c r="Z30" s="1071"/>
      <c r="AA30" s="1071">
        <v>3</v>
      </c>
      <c r="AB30" s="1071"/>
      <c r="AC30" s="1071"/>
      <c r="AD30" s="1071"/>
      <c r="AE30" s="1072"/>
      <c r="AF30" s="1067">
        <v>3</v>
      </c>
      <c r="AG30" s="1068"/>
      <c r="AH30" s="1068"/>
      <c r="AI30" s="1068"/>
      <c r="AJ30" s="1069"/>
      <c r="AK30" s="1012"/>
      <c r="AL30" s="1003"/>
      <c r="AM30" s="1003"/>
      <c r="AN30" s="1003"/>
      <c r="AO30" s="1003"/>
      <c r="AP30" s="1003" t="s">
        <v>518</v>
      </c>
      <c r="AQ30" s="1003"/>
      <c r="AR30" s="1003"/>
      <c r="AS30" s="1003"/>
      <c r="AT30" s="1003"/>
      <c r="AU30" s="1003" t="s">
        <v>518</v>
      </c>
      <c r="AV30" s="1003"/>
      <c r="AW30" s="1003"/>
      <c r="AX30" s="1003"/>
      <c r="AY30" s="1003"/>
      <c r="AZ30" s="1073" t="s">
        <v>518</v>
      </c>
      <c r="BA30" s="1073"/>
      <c r="BB30" s="1073"/>
      <c r="BC30" s="1073"/>
      <c r="BD30" s="1073"/>
      <c r="BE30" s="1004"/>
      <c r="BF30" s="1004"/>
      <c r="BG30" s="1004"/>
      <c r="BH30" s="1004"/>
      <c r="BI30" s="1005"/>
      <c r="BJ30" s="223"/>
      <c r="BK30" s="223"/>
      <c r="BL30" s="223"/>
      <c r="BM30" s="223"/>
      <c r="BN30" s="223"/>
      <c r="BO30" s="232"/>
      <c r="BP30" s="232"/>
      <c r="BQ30" s="229">
        <v>24</v>
      </c>
      <c r="BR30" s="230"/>
      <c r="BS30" s="1024"/>
      <c r="BT30" s="1025"/>
      <c r="BU30" s="1025"/>
      <c r="BV30" s="1025"/>
      <c r="BW30" s="1025"/>
      <c r="BX30" s="1025"/>
      <c r="BY30" s="1025"/>
      <c r="BZ30" s="1025"/>
      <c r="CA30" s="1025"/>
      <c r="CB30" s="1025"/>
      <c r="CC30" s="1025"/>
      <c r="CD30" s="1025"/>
      <c r="CE30" s="1025"/>
      <c r="CF30" s="1025"/>
      <c r="CG30" s="1046"/>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221"/>
    </row>
    <row r="31" spans="1:131" ht="26.25" customHeight="1" x14ac:dyDescent="0.15">
      <c r="A31" s="233">
        <v>4</v>
      </c>
      <c r="B31" s="1062" t="s">
        <v>407</v>
      </c>
      <c r="C31" s="1063"/>
      <c r="D31" s="1063"/>
      <c r="E31" s="1063"/>
      <c r="F31" s="1063"/>
      <c r="G31" s="1063"/>
      <c r="H31" s="1063"/>
      <c r="I31" s="1063"/>
      <c r="J31" s="1063"/>
      <c r="K31" s="1063"/>
      <c r="L31" s="1063"/>
      <c r="M31" s="1063"/>
      <c r="N31" s="1063"/>
      <c r="O31" s="1063"/>
      <c r="P31" s="1064"/>
      <c r="Q31" s="1070">
        <v>391</v>
      </c>
      <c r="R31" s="1071"/>
      <c r="S31" s="1071"/>
      <c r="T31" s="1071"/>
      <c r="U31" s="1071"/>
      <c r="V31" s="1071">
        <v>497</v>
      </c>
      <c r="W31" s="1071"/>
      <c r="X31" s="1071"/>
      <c r="Y31" s="1071"/>
      <c r="Z31" s="1071"/>
      <c r="AA31" s="1071">
        <v>-106</v>
      </c>
      <c r="AB31" s="1071"/>
      <c r="AC31" s="1071"/>
      <c r="AD31" s="1071"/>
      <c r="AE31" s="1072"/>
      <c r="AF31" s="1067">
        <v>415</v>
      </c>
      <c r="AG31" s="1068"/>
      <c r="AH31" s="1068"/>
      <c r="AI31" s="1068"/>
      <c r="AJ31" s="1069"/>
      <c r="AK31" s="1012">
        <v>87</v>
      </c>
      <c r="AL31" s="1003"/>
      <c r="AM31" s="1003"/>
      <c r="AN31" s="1003"/>
      <c r="AO31" s="1003"/>
      <c r="AP31" s="1003">
        <v>1786</v>
      </c>
      <c r="AQ31" s="1003"/>
      <c r="AR31" s="1003"/>
      <c r="AS31" s="1003"/>
      <c r="AT31" s="1003"/>
      <c r="AU31" s="1003">
        <v>1698</v>
      </c>
      <c r="AV31" s="1003"/>
      <c r="AW31" s="1003"/>
      <c r="AX31" s="1003"/>
      <c r="AY31" s="1003"/>
      <c r="AZ31" s="1073" t="s">
        <v>518</v>
      </c>
      <c r="BA31" s="1073"/>
      <c r="BB31" s="1073"/>
      <c r="BC31" s="1073"/>
      <c r="BD31" s="1073"/>
      <c r="BE31" s="1004" t="s">
        <v>408</v>
      </c>
      <c r="BF31" s="1004"/>
      <c r="BG31" s="1004"/>
      <c r="BH31" s="1004"/>
      <c r="BI31" s="1005"/>
      <c r="BJ31" s="223"/>
      <c r="BK31" s="223"/>
      <c r="BL31" s="223"/>
      <c r="BM31" s="223"/>
      <c r="BN31" s="223"/>
      <c r="BO31" s="232"/>
      <c r="BP31" s="232"/>
      <c r="BQ31" s="229">
        <v>25</v>
      </c>
      <c r="BR31" s="230"/>
      <c r="BS31" s="1024"/>
      <c r="BT31" s="1025"/>
      <c r="BU31" s="1025"/>
      <c r="BV31" s="1025"/>
      <c r="BW31" s="1025"/>
      <c r="BX31" s="1025"/>
      <c r="BY31" s="1025"/>
      <c r="BZ31" s="1025"/>
      <c r="CA31" s="1025"/>
      <c r="CB31" s="1025"/>
      <c r="CC31" s="1025"/>
      <c r="CD31" s="1025"/>
      <c r="CE31" s="1025"/>
      <c r="CF31" s="1025"/>
      <c r="CG31" s="1046"/>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221"/>
    </row>
    <row r="32" spans="1:131" ht="26.25" customHeight="1" x14ac:dyDescent="0.15">
      <c r="A32" s="233">
        <v>5</v>
      </c>
      <c r="B32" s="1062" t="s">
        <v>409</v>
      </c>
      <c r="C32" s="1063"/>
      <c r="D32" s="1063"/>
      <c r="E32" s="1063"/>
      <c r="F32" s="1063"/>
      <c r="G32" s="1063"/>
      <c r="H32" s="1063"/>
      <c r="I32" s="1063"/>
      <c r="J32" s="1063"/>
      <c r="K32" s="1063"/>
      <c r="L32" s="1063"/>
      <c r="M32" s="1063"/>
      <c r="N32" s="1063"/>
      <c r="O32" s="1063"/>
      <c r="P32" s="1064"/>
      <c r="Q32" s="1070">
        <v>2</v>
      </c>
      <c r="R32" s="1071"/>
      <c r="S32" s="1071"/>
      <c r="T32" s="1071"/>
      <c r="U32" s="1071"/>
      <c r="V32" s="1071">
        <v>2</v>
      </c>
      <c r="W32" s="1071"/>
      <c r="X32" s="1071"/>
      <c r="Y32" s="1071"/>
      <c r="Z32" s="1071"/>
      <c r="AA32" s="1071">
        <v>0</v>
      </c>
      <c r="AB32" s="1071"/>
      <c r="AC32" s="1071"/>
      <c r="AD32" s="1071"/>
      <c r="AE32" s="1072"/>
      <c r="AF32" s="1067" t="s">
        <v>392</v>
      </c>
      <c r="AG32" s="1068"/>
      <c r="AH32" s="1068"/>
      <c r="AI32" s="1068"/>
      <c r="AJ32" s="1069"/>
      <c r="AK32" s="1012" t="s">
        <v>518</v>
      </c>
      <c r="AL32" s="1003"/>
      <c r="AM32" s="1003"/>
      <c r="AN32" s="1003"/>
      <c r="AO32" s="1003"/>
      <c r="AP32" s="1003" t="s">
        <v>518</v>
      </c>
      <c r="AQ32" s="1003"/>
      <c r="AR32" s="1003"/>
      <c r="AS32" s="1003"/>
      <c r="AT32" s="1003"/>
      <c r="AU32" s="1003" t="s">
        <v>518</v>
      </c>
      <c r="AV32" s="1003"/>
      <c r="AW32" s="1003"/>
      <c r="AX32" s="1003"/>
      <c r="AY32" s="1003"/>
      <c r="AZ32" s="1073" t="s">
        <v>518</v>
      </c>
      <c r="BA32" s="1073"/>
      <c r="BB32" s="1073"/>
      <c r="BC32" s="1073"/>
      <c r="BD32" s="1073"/>
      <c r="BE32" s="1004" t="s">
        <v>410</v>
      </c>
      <c r="BF32" s="1004"/>
      <c r="BG32" s="1004"/>
      <c r="BH32" s="1004"/>
      <c r="BI32" s="1005"/>
      <c r="BJ32" s="223"/>
      <c r="BK32" s="223"/>
      <c r="BL32" s="223"/>
      <c r="BM32" s="223"/>
      <c r="BN32" s="223"/>
      <c r="BO32" s="232"/>
      <c r="BP32" s="232"/>
      <c r="BQ32" s="229">
        <v>26</v>
      </c>
      <c r="BR32" s="230"/>
      <c r="BS32" s="1024"/>
      <c r="BT32" s="1025"/>
      <c r="BU32" s="1025"/>
      <c r="BV32" s="1025"/>
      <c r="BW32" s="1025"/>
      <c r="BX32" s="1025"/>
      <c r="BY32" s="1025"/>
      <c r="BZ32" s="1025"/>
      <c r="CA32" s="1025"/>
      <c r="CB32" s="1025"/>
      <c r="CC32" s="1025"/>
      <c r="CD32" s="1025"/>
      <c r="CE32" s="1025"/>
      <c r="CF32" s="1025"/>
      <c r="CG32" s="1046"/>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221"/>
    </row>
    <row r="33" spans="1:131" ht="26.25" customHeight="1" x14ac:dyDescent="0.15">
      <c r="A33" s="233">
        <v>6</v>
      </c>
      <c r="B33" s="1062" t="s">
        <v>411</v>
      </c>
      <c r="C33" s="1063"/>
      <c r="D33" s="1063"/>
      <c r="E33" s="1063"/>
      <c r="F33" s="1063"/>
      <c r="G33" s="1063"/>
      <c r="H33" s="1063"/>
      <c r="I33" s="1063"/>
      <c r="J33" s="1063"/>
      <c r="K33" s="1063"/>
      <c r="L33" s="1063"/>
      <c r="M33" s="1063"/>
      <c r="N33" s="1063"/>
      <c r="O33" s="1063"/>
      <c r="P33" s="1064"/>
      <c r="Q33" s="1070">
        <v>244</v>
      </c>
      <c r="R33" s="1071"/>
      <c r="S33" s="1071"/>
      <c r="T33" s="1071"/>
      <c r="U33" s="1071"/>
      <c r="V33" s="1071">
        <v>244</v>
      </c>
      <c r="W33" s="1071"/>
      <c r="X33" s="1071"/>
      <c r="Y33" s="1071"/>
      <c r="Z33" s="1071"/>
      <c r="AA33" s="1071">
        <v>0</v>
      </c>
      <c r="AB33" s="1071"/>
      <c r="AC33" s="1071"/>
      <c r="AD33" s="1071"/>
      <c r="AE33" s="1072"/>
      <c r="AF33" s="1067" t="s">
        <v>412</v>
      </c>
      <c r="AG33" s="1068"/>
      <c r="AH33" s="1068"/>
      <c r="AI33" s="1068"/>
      <c r="AJ33" s="1069"/>
      <c r="AK33" s="1012">
        <v>158</v>
      </c>
      <c r="AL33" s="1003"/>
      <c r="AM33" s="1003"/>
      <c r="AN33" s="1003"/>
      <c r="AO33" s="1003"/>
      <c r="AP33" s="1003">
        <v>488</v>
      </c>
      <c r="AQ33" s="1003"/>
      <c r="AR33" s="1003"/>
      <c r="AS33" s="1003"/>
      <c r="AT33" s="1003"/>
      <c r="AU33" s="1003">
        <v>488</v>
      </c>
      <c r="AV33" s="1003"/>
      <c r="AW33" s="1003"/>
      <c r="AX33" s="1003"/>
      <c r="AY33" s="1003"/>
      <c r="AZ33" s="1073" t="s">
        <v>518</v>
      </c>
      <c r="BA33" s="1073"/>
      <c r="BB33" s="1073"/>
      <c r="BC33" s="1073"/>
      <c r="BD33" s="1073"/>
      <c r="BE33" s="1004" t="s">
        <v>413</v>
      </c>
      <c r="BF33" s="1004"/>
      <c r="BG33" s="1004"/>
      <c r="BH33" s="1004"/>
      <c r="BI33" s="1005"/>
      <c r="BJ33" s="223"/>
      <c r="BK33" s="223"/>
      <c r="BL33" s="223"/>
      <c r="BM33" s="223"/>
      <c r="BN33" s="223"/>
      <c r="BO33" s="232"/>
      <c r="BP33" s="232"/>
      <c r="BQ33" s="229">
        <v>27</v>
      </c>
      <c r="BR33" s="230"/>
      <c r="BS33" s="1024"/>
      <c r="BT33" s="1025"/>
      <c r="BU33" s="1025"/>
      <c r="BV33" s="1025"/>
      <c r="BW33" s="1025"/>
      <c r="BX33" s="1025"/>
      <c r="BY33" s="1025"/>
      <c r="BZ33" s="1025"/>
      <c r="CA33" s="1025"/>
      <c r="CB33" s="1025"/>
      <c r="CC33" s="1025"/>
      <c r="CD33" s="1025"/>
      <c r="CE33" s="1025"/>
      <c r="CF33" s="1025"/>
      <c r="CG33" s="1046"/>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221"/>
    </row>
    <row r="34" spans="1:131" ht="26.25" customHeight="1" x14ac:dyDescent="0.15">
      <c r="A34" s="233">
        <v>7</v>
      </c>
      <c r="B34" s="1062"/>
      <c r="C34" s="1063"/>
      <c r="D34" s="1063"/>
      <c r="E34" s="1063"/>
      <c r="F34" s="1063"/>
      <c r="G34" s="1063"/>
      <c r="H34" s="1063"/>
      <c r="I34" s="1063"/>
      <c r="J34" s="1063"/>
      <c r="K34" s="1063"/>
      <c r="L34" s="1063"/>
      <c r="M34" s="1063"/>
      <c r="N34" s="1063"/>
      <c r="O34" s="1063"/>
      <c r="P34" s="1064"/>
      <c r="Q34" s="1070"/>
      <c r="R34" s="1071"/>
      <c r="S34" s="1071"/>
      <c r="T34" s="1071"/>
      <c r="U34" s="1071"/>
      <c r="V34" s="1071"/>
      <c r="W34" s="1071"/>
      <c r="X34" s="1071"/>
      <c r="Y34" s="1071"/>
      <c r="Z34" s="1071"/>
      <c r="AA34" s="1071"/>
      <c r="AB34" s="1071"/>
      <c r="AC34" s="1071"/>
      <c r="AD34" s="1071"/>
      <c r="AE34" s="1072"/>
      <c r="AF34" s="1067"/>
      <c r="AG34" s="1068"/>
      <c r="AH34" s="1068"/>
      <c r="AI34" s="1068"/>
      <c r="AJ34" s="1069"/>
      <c r="AK34" s="1012"/>
      <c r="AL34" s="1003"/>
      <c r="AM34" s="1003"/>
      <c r="AN34" s="1003"/>
      <c r="AO34" s="1003"/>
      <c r="AP34" s="1003"/>
      <c r="AQ34" s="1003"/>
      <c r="AR34" s="1003"/>
      <c r="AS34" s="1003"/>
      <c r="AT34" s="1003"/>
      <c r="AU34" s="1003"/>
      <c r="AV34" s="1003"/>
      <c r="AW34" s="1003"/>
      <c r="AX34" s="1003"/>
      <c r="AY34" s="1003"/>
      <c r="AZ34" s="1073"/>
      <c r="BA34" s="1073"/>
      <c r="BB34" s="1073"/>
      <c r="BC34" s="1073"/>
      <c r="BD34" s="1073"/>
      <c r="BE34" s="1004"/>
      <c r="BF34" s="1004"/>
      <c r="BG34" s="1004"/>
      <c r="BH34" s="1004"/>
      <c r="BI34" s="1005"/>
      <c r="BJ34" s="223"/>
      <c r="BK34" s="223"/>
      <c r="BL34" s="223"/>
      <c r="BM34" s="223"/>
      <c r="BN34" s="223"/>
      <c r="BO34" s="232"/>
      <c r="BP34" s="232"/>
      <c r="BQ34" s="229">
        <v>28</v>
      </c>
      <c r="BR34" s="230"/>
      <c r="BS34" s="1024"/>
      <c r="BT34" s="1025"/>
      <c r="BU34" s="1025"/>
      <c r="BV34" s="1025"/>
      <c r="BW34" s="1025"/>
      <c r="BX34" s="1025"/>
      <c r="BY34" s="1025"/>
      <c r="BZ34" s="1025"/>
      <c r="CA34" s="1025"/>
      <c r="CB34" s="1025"/>
      <c r="CC34" s="1025"/>
      <c r="CD34" s="1025"/>
      <c r="CE34" s="1025"/>
      <c r="CF34" s="1025"/>
      <c r="CG34" s="1046"/>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221"/>
    </row>
    <row r="35" spans="1:131" ht="26.25" customHeight="1" x14ac:dyDescent="0.15">
      <c r="A35" s="233">
        <v>8</v>
      </c>
      <c r="B35" s="1062"/>
      <c r="C35" s="1063"/>
      <c r="D35" s="1063"/>
      <c r="E35" s="1063"/>
      <c r="F35" s="1063"/>
      <c r="G35" s="1063"/>
      <c r="H35" s="1063"/>
      <c r="I35" s="1063"/>
      <c r="J35" s="1063"/>
      <c r="K35" s="1063"/>
      <c r="L35" s="1063"/>
      <c r="M35" s="1063"/>
      <c r="N35" s="1063"/>
      <c r="O35" s="1063"/>
      <c r="P35" s="1064"/>
      <c r="Q35" s="1070"/>
      <c r="R35" s="1071"/>
      <c r="S35" s="1071"/>
      <c r="T35" s="1071"/>
      <c r="U35" s="1071"/>
      <c r="V35" s="1071"/>
      <c r="W35" s="1071"/>
      <c r="X35" s="1071"/>
      <c r="Y35" s="1071"/>
      <c r="Z35" s="1071"/>
      <c r="AA35" s="1071"/>
      <c r="AB35" s="1071"/>
      <c r="AC35" s="1071"/>
      <c r="AD35" s="1071"/>
      <c r="AE35" s="1072"/>
      <c r="AF35" s="1067"/>
      <c r="AG35" s="1068"/>
      <c r="AH35" s="1068"/>
      <c r="AI35" s="1068"/>
      <c r="AJ35" s="1069"/>
      <c r="AK35" s="1012"/>
      <c r="AL35" s="1003"/>
      <c r="AM35" s="1003"/>
      <c r="AN35" s="1003"/>
      <c r="AO35" s="1003"/>
      <c r="AP35" s="1003"/>
      <c r="AQ35" s="1003"/>
      <c r="AR35" s="1003"/>
      <c r="AS35" s="1003"/>
      <c r="AT35" s="1003"/>
      <c r="AU35" s="1003"/>
      <c r="AV35" s="1003"/>
      <c r="AW35" s="1003"/>
      <c r="AX35" s="1003"/>
      <c r="AY35" s="1003"/>
      <c r="AZ35" s="1073"/>
      <c r="BA35" s="1073"/>
      <c r="BB35" s="1073"/>
      <c r="BC35" s="1073"/>
      <c r="BD35" s="1073"/>
      <c r="BE35" s="1004"/>
      <c r="BF35" s="1004"/>
      <c r="BG35" s="1004"/>
      <c r="BH35" s="1004"/>
      <c r="BI35" s="1005"/>
      <c r="BJ35" s="223"/>
      <c r="BK35" s="223"/>
      <c r="BL35" s="223"/>
      <c r="BM35" s="223"/>
      <c r="BN35" s="223"/>
      <c r="BO35" s="232"/>
      <c r="BP35" s="232"/>
      <c r="BQ35" s="229">
        <v>29</v>
      </c>
      <c r="BR35" s="230"/>
      <c r="BS35" s="1024"/>
      <c r="BT35" s="1025"/>
      <c r="BU35" s="1025"/>
      <c r="BV35" s="1025"/>
      <c r="BW35" s="1025"/>
      <c r="BX35" s="1025"/>
      <c r="BY35" s="1025"/>
      <c r="BZ35" s="1025"/>
      <c r="CA35" s="1025"/>
      <c r="CB35" s="1025"/>
      <c r="CC35" s="1025"/>
      <c r="CD35" s="1025"/>
      <c r="CE35" s="1025"/>
      <c r="CF35" s="1025"/>
      <c r="CG35" s="1046"/>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221"/>
    </row>
    <row r="36" spans="1:131" ht="26.25" customHeight="1" x14ac:dyDescent="0.15">
      <c r="A36" s="233">
        <v>9</v>
      </c>
      <c r="B36" s="1062"/>
      <c r="C36" s="1063"/>
      <c r="D36" s="1063"/>
      <c r="E36" s="1063"/>
      <c r="F36" s="1063"/>
      <c r="G36" s="1063"/>
      <c r="H36" s="1063"/>
      <c r="I36" s="1063"/>
      <c r="J36" s="1063"/>
      <c r="K36" s="1063"/>
      <c r="L36" s="1063"/>
      <c r="M36" s="1063"/>
      <c r="N36" s="1063"/>
      <c r="O36" s="1063"/>
      <c r="P36" s="1064"/>
      <c r="Q36" s="1070"/>
      <c r="R36" s="1071"/>
      <c r="S36" s="1071"/>
      <c r="T36" s="1071"/>
      <c r="U36" s="1071"/>
      <c r="V36" s="1071"/>
      <c r="W36" s="1071"/>
      <c r="X36" s="1071"/>
      <c r="Y36" s="1071"/>
      <c r="Z36" s="1071"/>
      <c r="AA36" s="1071"/>
      <c r="AB36" s="1071"/>
      <c r="AC36" s="1071"/>
      <c r="AD36" s="1071"/>
      <c r="AE36" s="1072"/>
      <c r="AF36" s="1067"/>
      <c r="AG36" s="1068"/>
      <c r="AH36" s="1068"/>
      <c r="AI36" s="1068"/>
      <c r="AJ36" s="1069"/>
      <c r="AK36" s="1012"/>
      <c r="AL36" s="1003"/>
      <c r="AM36" s="1003"/>
      <c r="AN36" s="1003"/>
      <c r="AO36" s="1003"/>
      <c r="AP36" s="1003"/>
      <c r="AQ36" s="1003"/>
      <c r="AR36" s="1003"/>
      <c r="AS36" s="1003"/>
      <c r="AT36" s="1003"/>
      <c r="AU36" s="1003"/>
      <c r="AV36" s="1003"/>
      <c r="AW36" s="1003"/>
      <c r="AX36" s="1003"/>
      <c r="AY36" s="1003"/>
      <c r="AZ36" s="1073"/>
      <c r="BA36" s="1073"/>
      <c r="BB36" s="1073"/>
      <c r="BC36" s="1073"/>
      <c r="BD36" s="1073"/>
      <c r="BE36" s="1004"/>
      <c r="BF36" s="1004"/>
      <c r="BG36" s="1004"/>
      <c r="BH36" s="1004"/>
      <c r="BI36" s="1005"/>
      <c r="BJ36" s="223"/>
      <c r="BK36" s="223"/>
      <c r="BL36" s="223"/>
      <c r="BM36" s="223"/>
      <c r="BN36" s="223"/>
      <c r="BO36" s="232"/>
      <c r="BP36" s="232"/>
      <c r="BQ36" s="229">
        <v>30</v>
      </c>
      <c r="BR36" s="230"/>
      <c r="BS36" s="1024"/>
      <c r="BT36" s="1025"/>
      <c r="BU36" s="1025"/>
      <c r="BV36" s="1025"/>
      <c r="BW36" s="1025"/>
      <c r="BX36" s="1025"/>
      <c r="BY36" s="1025"/>
      <c r="BZ36" s="1025"/>
      <c r="CA36" s="1025"/>
      <c r="CB36" s="1025"/>
      <c r="CC36" s="1025"/>
      <c r="CD36" s="1025"/>
      <c r="CE36" s="1025"/>
      <c r="CF36" s="1025"/>
      <c r="CG36" s="1046"/>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221"/>
    </row>
    <row r="37" spans="1:131" ht="26.25" customHeight="1" x14ac:dyDescent="0.15">
      <c r="A37" s="233">
        <v>10</v>
      </c>
      <c r="B37" s="1062"/>
      <c r="C37" s="1063"/>
      <c r="D37" s="1063"/>
      <c r="E37" s="1063"/>
      <c r="F37" s="1063"/>
      <c r="G37" s="1063"/>
      <c r="H37" s="1063"/>
      <c r="I37" s="1063"/>
      <c r="J37" s="1063"/>
      <c r="K37" s="1063"/>
      <c r="L37" s="1063"/>
      <c r="M37" s="1063"/>
      <c r="N37" s="1063"/>
      <c r="O37" s="1063"/>
      <c r="P37" s="1064"/>
      <c r="Q37" s="1070"/>
      <c r="R37" s="1071"/>
      <c r="S37" s="1071"/>
      <c r="T37" s="1071"/>
      <c r="U37" s="1071"/>
      <c r="V37" s="1071"/>
      <c r="W37" s="1071"/>
      <c r="X37" s="1071"/>
      <c r="Y37" s="1071"/>
      <c r="Z37" s="1071"/>
      <c r="AA37" s="1071"/>
      <c r="AB37" s="1071"/>
      <c r="AC37" s="1071"/>
      <c r="AD37" s="1071"/>
      <c r="AE37" s="1072"/>
      <c r="AF37" s="1067"/>
      <c r="AG37" s="1068"/>
      <c r="AH37" s="1068"/>
      <c r="AI37" s="1068"/>
      <c r="AJ37" s="1069"/>
      <c r="AK37" s="1012"/>
      <c r="AL37" s="1003"/>
      <c r="AM37" s="1003"/>
      <c r="AN37" s="1003"/>
      <c r="AO37" s="1003"/>
      <c r="AP37" s="1003"/>
      <c r="AQ37" s="1003"/>
      <c r="AR37" s="1003"/>
      <c r="AS37" s="1003"/>
      <c r="AT37" s="1003"/>
      <c r="AU37" s="1003"/>
      <c r="AV37" s="1003"/>
      <c r="AW37" s="1003"/>
      <c r="AX37" s="1003"/>
      <c r="AY37" s="1003"/>
      <c r="AZ37" s="1073"/>
      <c r="BA37" s="1073"/>
      <c r="BB37" s="1073"/>
      <c r="BC37" s="1073"/>
      <c r="BD37" s="1073"/>
      <c r="BE37" s="1004"/>
      <c r="BF37" s="1004"/>
      <c r="BG37" s="1004"/>
      <c r="BH37" s="1004"/>
      <c r="BI37" s="1005"/>
      <c r="BJ37" s="223"/>
      <c r="BK37" s="223"/>
      <c r="BL37" s="223"/>
      <c r="BM37" s="223"/>
      <c r="BN37" s="223"/>
      <c r="BO37" s="232"/>
      <c r="BP37" s="232"/>
      <c r="BQ37" s="229">
        <v>31</v>
      </c>
      <c r="BR37" s="230"/>
      <c r="BS37" s="1024"/>
      <c r="BT37" s="1025"/>
      <c r="BU37" s="1025"/>
      <c r="BV37" s="1025"/>
      <c r="BW37" s="1025"/>
      <c r="BX37" s="1025"/>
      <c r="BY37" s="1025"/>
      <c r="BZ37" s="1025"/>
      <c r="CA37" s="1025"/>
      <c r="CB37" s="1025"/>
      <c r="CC37" s="1025"/>
      <c r="CD37" s="1025"/>
      <c r="CE37" s="1025"/>
      <c r="CF37" s="1025"/>
      <c r="CG37" s="1046"/>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221"/>
    </row>
    <row r="38" spans="1:131" ht="26.25" customHeight="1" x14ac:dyDescent="0.15">
      <c r="A38" s="233">
        <v>11</v>
      </c>
      <c r="B38" s="1062"/>
      <c r="C38" s="1063"/>
      <c r="D38" s="1063"/>
      <c r="E38" s="1063"/>
      <c r="F38" s="1063"/>
      <c r="G38" s="1063"/>
      <c r="H38" s="1063"/>
      <c r="I38" s="1063"/>
      <c r="J38" s="1063"/>
      <c r="K38" s="1063"/>
      <c r="L38" s="1063"/>
      <c r="M38" s="1063"/>
      <c r="N38" s="1063"/>
      <c r="O38" s="1063"/>
      <c r="P38" s="1064"/>
      <c r="Q38" s="1070"/>
      <c r="R38" s="1071"/>
      <c r="S38" s="1071"/>
      <c r="T38" s="1071"/>
      <c r="U38" s="1071"/>
      <c r="V38" s="1071"/>
      <c r="W38" s="1071"/>
      <c r="X38" s="1071"/>
      <c r="Y38" s="1071"/>
      <c r="Z38" s="1071"/>
      <c r="AA38" s="1071"/>
      <c r="AB38" s="1071"/>
      <c r="AC38" s="1071"/>
      <c r="AD38" s="1071"/>
      <c r="AE38" s="1072"/>
      <c r="AF38" s="1067"/>
      <c r="AG38" s="1068"/>
      <c r="AH38" s="1068"/>
      <c r="AI38" s="1068"/>
      <c r="AJ38" s="1069"/>
      <c r="AK38" s="1012"/>
      <c r="AL38" s="1003"/>
      <c r="AM38" s="1003"/>
      <c r="AN38" s="1003"/>
      <c r="AO38" s="1003"/>
      <c r="AP38" s="1003"/>
      <c r="AQ38" s="1003"/>
      <c r="AR38" s="1003"/>
      <c r="AS38" s="1003"/>
      <c r="AT38" s="1003"/>
      <c r="AU38" s="1003"/>
      <c r="AV38" s="1003"/>
      <c r="AW38" s="1003"/>
      <c r="AX38" s="1003"/>
      <c r="AY38" s="1003"/>
      <c r="AZ38" s="1073"/>
      <c r="BA38" s="1073"/>
      <c r="BB38" s="1073"/>
      <c r="BC38" s="1073"/>
      <c r="BD38" s="1073"/>
      <c r="BE38" s="1004"/>
      <c r="BF38" s="1004"/>
      <c r="BG38" s="1004"/>
      <c r="BH38" s="1004"/>
      <c r="BI38" s="1005"/>
      <c r="BJ38" s="223"/>
      <c r="BK38" s="223"/>
      <c r="BL38" s="223"/>
      <c r="BM38" s="223"/>
      <c r="BN38" s="223"/>
      <c r="BO38" s="232"/>
      <c r="BP38" s="232"/>
      <c r="BQ38" s="229">
        <v>32</v>
      </c>
      <c r="BR38" s="230"/>
      <c r="BS38" s="1024"/>
      <c r="BT38" s="1025"/>
      <c r="BU38" s="1025"/>
      <c r="BV38" s="1025"/>
      <c r="BW38" s="1025"/>
      <c r="BX38" s="1025"/>
      <c r="BY38" s="1025"/>
      <c r="BZ38" s="1025"/>
      <c r="CA38" s="1025"/>
      <c r="CB38" s="1025"/>
      <c r="CC38" s="1025"/>
      <c r="CD38" s="1025"/>
      <c r="CE38" s="1025"/>
      <c r="CF38" s="1025"/>
      <c r="CG38" s="1046"/>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221"/>
    </row>
    <row r="39" spans="1:131" ht="26.25" customHeight="1" x14ac:dyDescent="0.15">
      <c r="A39" s="233">
        <v>12</v>
      </c>
      <c r="B39" s="1062"/>
      <c r="C39" s="1063"/>
      <c r="D39" s="1063"/>
      <c r="E39" s="1063"/>
      <c r="F39" s="1063"/>
      <c r="G39" s="1063"/>
      <c r="H39" s="1063"/>
      <c r="I39" s="1063"/>
      <c r="J39" s="1063"/>
      <c r="K39" s="1063"/>
      <c r="L39" s="1063"/>
      <c r="M39" s="1063"/>
      <c r="N39" s="1063"/>
      <c r="O39" s="1063"/>
      <c r="P39" s="1064"/>
      <c r="Q39" s="1070"/>
      <c r="R39" s="1071"/>
      <c r="S39" s="1071"/>
      <c r="T39" s="1071"/>
      <c r="U39" s="1071"/>
      <c r="V39" s="1071"/>
      <c r="W39" s="1071"/>
      <c r="X39" s="1071"/>
      <c r="Y39" s="1071"/>
      <c r="Z39" s="1071"/>
      <c r="AA39" s="1071"/>
      <c r="AB39" s="1071"/>
      <c r="AC39" s="1071"/>
      <c r="AD39" s="1071"/>
      <c r="AE39" s="1072"/>
      <c r="AF39" s="1067"/>
      <c r="AG39" s="1068"/>
      <c r="AH39" s="1068"/>
      <c r="AI39" s="1068"/>
      <c r="AJ39" s="1069"/>
      <c r="AK39" s="1012"/>
      <c r="AL39" s="1003"/>
      <c r="AM39" s="1003"/>
      <c r="AN39" s="1003"/>
      <c r="AO39" s="1003"/>
      <c r="AP39" s="1003"/>
      <c r="AQ39" s="1003"/>
      <c r="AR39" s="1003"/>
      <c r="AS39" s="1003"/>
      <c r="AT39" s="1003"/>
      <c r="AU39" s="1003"/>
      <c r="AV39" s="1003"/>
      <c r="AW39" s="1003"/>
      <c r="AX39" s="1003"/>
      <c r="AY39" s="1003"/>
      <c r="AZ39" s="1073"/>
      <c r="BA39" s="1073"/>
      <c r="BB39" s="1073"/>
      <c r="BC39" s="1073"/>
      <c r="BD39" s="1073"/>
      <c r="BE39" s="1004"/>
      <c r="BF39" s="1004"/>
      <c r="BG39" s="1004"/>
      <c r="BH39" s="1004"/>
      <c r="BI39" s="1005"/>
      <c r="BJ39" s="223"/>
      <c r="BK39" s="223"/>
      <c r="BL39" s="223"/>
      <c r="BM39" s="223"/>
      <c r="BN39" s="223"/>
      <c r="BO39" s="232"/>
      <c r="BP39" s="232"/>
      <c r="BQ39" s="229">
        <v>33</v>
      </c>
      <c r="BR39" s="230"/>
      <c r="BS39" s="1024"/>
      <c r="BT39" s="1025"/>
      <c r="BU39" s="1025"/>
      <c r="BV39" s="1025"/>
      <c r="BW39" s="1025"/>
      <c r="BX39" s="1025"/>
      <c r="BY39" s="1025"/>
      <c r="BZ39" s="1025"/>
      <c r="CA39" s="1025"/>
      <c r="CB39" s="1025"/>
      <c r="CC39" s="1025"/>
      <c r="CD39" s="1025"/>
      <c r="CE39" s="1025"/>
      <c r="CF39" s="1025"/>
      <c r="CG39" s="1046"/>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221"/>
    </row>
    <row r="40" spans="1:131" ht="26.25" customHeight="1" x14ac:dyDescent="0.15">
      <c r="A40" s="229">
        <v>13</v>
      </c>
      <c r="B40" s="1062"/>
      <c r="C40" s="1063"/>
      <c r="D40" s="1063"/>
      <c r="E40" s="1063"/>
      <c r="F40" s="1063"/>
      <c r="G40" s="1063"/>
      <c r="H40" s="1063"/>
      <c r="I40" s="1063"/>
      <c r="J40" s="1063"/>
      <c r="K40" s="1063"/>
      <c r="L40" s="1063"/>
      <c r="M40" s="1063"/>
      <c r="N40" s="1063"/>
      <c r="O40" s="1063"/>
      <c r="P40" s="1064"/>
      <c r="Q40" s="1070"/>
      <c r="R40" s="1071"/>
      <c r="S40" s="1071"/>
      <c r="T40" s="1071"/>
      <c r="U40" s="1071"/>
      <c r="V40" s="1071"/>
      <c r="W40" s="1071"/>
      <c r="X40" s="1071"/>
      <c r="Y40" s="1071"/>
      <c r="Z40" s="1071"/>
      <c r="AA40" s="1071"/>
      <c r="AB40" s="1071"/>
      <c r="AC40" s="1071"/>
      <c r="AD40" s="1071"/>
      <c r="AE40" s="1072"/>
      <c r="AF40" s="1067"/>
      <c r="AG40" s="1068"/>
      <c r="AH40" s="1068"/>
      <c r="AI40" s="1068"/>
      <c r="AJ40" s="1069"/>
      <c r="AK40" s="1012"/>
      <c r="AL40" s="1003"/>
      <c r="AM40" s="1003"/>
      <c r="AN40" s="1003"/>
      <c r="AO40" s="1003"/>
      <c r="AP40" s="1003"/>
      <c r="AQ40" s="1003"/>
      <c r="AR40" s="1003"/>
      <c r="AS40" s="1003"/>
      <c r="AT40" s="1003"/>
      <c r="AU40" s="1003"/>
      <c r="AV40" s="1003"/>
      <c r="AW40" s="1003"/>
      <c r="AX40" s="1003"/>
      <c r="AY40" s="1003"/>
      <c r="AZ40" s="1073"/>
      <c r="BA40" s="1073"/>
      <c r="BB40" s="1073"/>
      <c r="BC40" s="1073"/>
      <c r="BD40" s="1073"/>
      <c r="BE40" s="1004"/>
      <c r="BF40" s="1004"/>
      <c r="BG40" s="1004"/>
      <c r="BH40" s="1004"/>
      <c r="BI40" s="1005"/>
      <c r="BJ40" s="223"/>
      <c r="BK40" s="223"/>
      <c r="BL40" s="223"/>
      <c r="BM40" s="223"/>
      <c r="BN40" s="223"/>
      <c r="BO40" s="232"/>
      <c r="BP40" s="232"/>
      <c r="BQ40" s="229">
        <v>34</v>
      </c>
      <c r="BR40" s="230"/>
      <c r="BS40" s="1024"/>
      <c r="BT40" s="1025"/>
      <c r="BU40" s="1025"/>
      <c r="BV40" s="1025"/>
      <c r="BW40" s="1025"/>
      <c r="BX40" s="1025"/>
      <c r="BY40" s="1025"/>
      <c r="BZ40" s="1025"/>
      <c r="CA40" s="1025"/>
      <c r="CB40" s="1025"/>
      <c r="CC40" s="1025"/>
      <c r="CD40" s="1025"/>
      <c r="CE40" s="1025"/>
      <c r="CF40" s="1025"/>
      <c r="CG40" s="1046"/>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221"/>
    </row>
    <row r="41" spans="1:131" ht="26.25" customHeight="1" x14ac:dyDescent="0.15">
      <c r="A41" s="229">
        <v>14</v>
      </c>
      <c r="B41" s="1062"/>
      <c r="C41" s="1063"/>
      <c r="D41" s="1063"/>
      <c r="E41" s="1063"/>
      <c r="F41" s="1063"/>
      <c r="G41" s="1063"/>
      <c r="H41" s="1063"/>
      <c r="I41" s="1063"/>
      <c r="J41" s="1063"/>
      <c r="K41" s="1063"/>
      <c r="L41" s="1063"/>
      <c r="M41" s="1063"/>
      <c r="N41" s="1063"/>
      <c r="O41" s="1063"/>
      <c r="P41" s="1064"/>
      <c r="Q41" s="1070"/>
      <c r="R41" s="1071"/>
      <c r="S41" s="1071"/>
      <c r="T41" s="1071"/>
      <c r="U41" s="1071"/>
      <c r="V41" s="1071"/>
      <c r="W41" s="1071"/>
      <c r="X41" s="1071"/>
      <c r="Y41" s="1071"/>
      <c r="Z41" s="1071"/>
      <c r="AA41" s="1071"/>
      <c r="AB41" s="1071"/>
      <c r="AC41" s="1071"/>
      <c r="AD41" s="1071"/>
      <c r="AE41" s="1072"/>
      <c r="AF41" s="1067"/>
      <c r="AG41" s="1068"/>
      <c r="AH41" s="1068"/>
      <c r="AI41" s="1068"/>
      <c r="AJ41" s="1069"/>
      <c r="AK41" s="1012"/>
      <c r="AL41" s="1003"/>
      <c r="AM41" s="1003"/>
      <c r="AN41" s="1003"/>
      <c r="AO41" s="1003"/>
      <c r="AP41" s="1003"/>
      <c r="AQ41" s="1003"/>
      <c r="AR41" s="1003"/>
      <c r="AS41" s="1003"/>
      <c r="AT41" s="1003"/>
      <c r="AU41" s="1003"/>
      <c r="AV41" s="1003"/>
      <c r="AW41" s="1003"/>
      <c r="AX41" s="1003"/>
      <c r="AY41" s="1003"/>
      <c r="AZ41" s="1073"/>
      <c r="BA41" s="1073"/>
      <c r="BB41" s="1073"/>
      <c r="BC41" s="1073"/>
      <c r="BD41" s="1073"/>
      <c r="BE41" s="1004"/>
      <c r="BF41" s="1004"/>
      <c r="BG41" s="1004"/>
      <c r="BH41" s="1004"/>
      <c r="BI41" s="1005"/>
      <c r="BJ41" s="223"/>
      <c r="BK41" s="223"/>
      <c r="BL41" s="223"/>
      <c r="BM41" s="223"/>
      <c r="BN41" s="223"/>
      <c r="BO41" s="232"/>
      <c r="BP41" s="232"/>
      <c r="BQ41" s="229">
        <v>35</v>
      </c>
      <c r="BR41" s="230"/>
      <c r="BS41" s="1024"/>
      <c r="BT41" s="1025"/>
      <c r="BU41" s="1025"/>
      <c r="BV41" s="1025"/>
      <c r="BW41" s="1025"/>
      <c r="BX41" s="1025"/>
      <c r="BY41" s="1025"/>
      <c r="BZ41" s="1025"/>
      <c r="CA41" s="1025"/>
      <c r="CB41" s="1025"/>
      <c r="CC41" s="1025"/>
      <c r="CD41" s="1025"/>
      <c r="CE41" s="1025"/>
      <c r="CF41" s="1025"/>
      <c r="CG41" s="1046"/>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221"/>
    </row>
    <row r="42" spans="1:131" ht="26.25" customHeight="1" x14ac:dyDescent="0.15">
      <c r="A42" s="229">
        <v>15</v>
      </c>
      <c r="B42" s="1062"/>
      <c r="C42" s="1063"/>
      <c r="D42" s="1063"/>
      <c r="E42" s="1063"/>
      <c r="F42" s="1063"/>
      <c r="G42" s="1063"/>
      <c r="H42" s="1063"/>
      <c r="I42" s="1063"/>
      <c r="J42" s="1063"/>
      <c r="K42" s="1063"/>
      <c r="L42" s="1063"/>
      <c r="M42" s="1063"/>
      <c r="N42" s="1063"/>
      <c r="O42" s="1063"/>
      <c r="P42" s="1064"/>
      <c r="Q42" s="1070"/>
      <c r="R42" s="1071"/>
      <c r="S42" s="1071"/>
      <c r="T42" s="1071"/>
      <c r="U42" s="1071"/>
      <c r="V42" s="1071"/>
      <c r="W42" s="1071"/>
      <c r="X42" s="1071"/>
      <c r="Y42" s="1071"/>
      <c r="Z42" s="1071"/>
      <c r="AA42" s="1071"/>
      <c r="AB42" s="1071"/>
      <c r="AC42" s="1071"/>
      <c r="AD42" s="1071"/>
      <c r="AE42" s="1072"/>
      <c r="AF42" s="1067"/>
      <c r="AG42" s="1068"/>
      <c r="AH42" s="1068"/>
      <c r="AI42" s="1068"/>
      <c r="AJ42" s="1069"/>
      <c r="AK42" s="1012"/>
      <c r="AL42" s="1003"/>
      <c r="AM42" s="1003"/>
      <c r="AN42" s="1003"/>
      <c r="AO42" s="1003"/>
      <c r="AP42" s="1003"/>
      <c r="AQ42" s="1003"/>
      <c r="AR42" s="1003"/>
      <c r="AS42" s="1003"/>
      <c r="AT42" s="1003"/>
      <c r="AU42" s="1003"/>
      <c r="AV42" s="1003"/>
      <c r="AW42" s="1003"/>
      <c r="AX42" s="1003"/>
      <c r="AY42" s="1003"/>
      <c r="AZ42" s="1073"/>
      <c r="BA42" s="1073"/>
      <c r="BB42" s="1073"/>
      <c r="BC42" s="1073"/>
      <c r="BD42" s="1073"/>
      <c r="BE42" s="1004"/>
      <c r="BF42" s="1004"/>
      <c r="BG42" s="1004"/>
      <c r="BH42" s="1004"/>
      <c r="BI42" s="1005"/>
      <c r="BJ42" s="223"/>
      <c r="BK42" s="223"/>
      <c r="BL42" s="223"/>
      <c r="BM42" s="223"/>
      <c r="BN42" s="223"/>
      <c r="BO42" s="232"/>
      <c r="BP42" s="232"/>
      <c r="BQ42" s="229">
        <v>36</v>
      </c>
      <c r="BR42" s="230"/>
      <c r="BS42" s="1024"/>
      <c r="BT42" s="1025"/>
      <c r="BU42" s="1025"/>
      <c r="BV42" s="1025"/>
      <c r="BW42" s="1025"/>
      <c r="BX42" s="1025"/>
      <c r="BY42" s="1025"/>
      <c r="BZ42" s="1025"/>
      <c r="CA42" s="1025"/>
      <c r="CB42" s="1025"/>
      <c r="CC42" s="1025"/>
      <c r="CD42" s="1025"/>
      <c r="CE42" s="1025"/>
      <c r="CF42" s="1025"/>
      <c r="CG42" s="1046"/>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221"/>
    </row>
    <row r="43" spans="1:131" ht="26.25" customHeight="1" x14ac:dyDescent="0.15">
      <c r="A43" s="229">
        <v>16</v>
      </c>
      <c r="B43" s="1062"/>
      <c r="C43" s="1063"/>
      <c r="D43" s="1063"/>
      <c r="E43" s="1063"/>
      <c r="F43" s="1063"/>
      <c r="G43" s="1063"/>
      <c r="H43" s="1063"/>
      <c r="I43" s="1063"/>
      <c r="J43" s="1063"/>
      <c r="K43" s="1063"/>
      <c r="L43" s="1063"/>
      <c r="M43" s="1063"/>
      <c r="N43" s="1063"/>
      <c r="O43" s="1063"/>
      <c r="P43" s="1064"/>
      <c r="Q43" s="1070"/>
      <c r="R43" s="1071"/>
      <c r="S43" s="1071"/>
      <c r="T43" s="1071"/>
      <c r="U43" s="1071"/>
      <c r="V43" s="1071"/>
      <c r="W43" s="1071"/>
      <c r="X43" s="1071"/>
      <c r="Y43" s="1071"/>
      <c r="Z43" s="1071"/>
      <c r="AA43" s="1071"/>
      <c r="AB43" s="1071"/>
      <c r="AC43" s="1071"/>
      <c r="AD43" s="1071"/>
      <c r="AE43" s="1072"/>
      <c r="AF43" s="1067"/>
      <c r="AG43" s="1068"/>
      <c r="AH43" s="1068"/>
      <c r="AI43" s="1068"/>
      <c r="AJ43" s="1069"/>
      <c r="AK43" s="1012"/>
      <c r="AL43" s="1003"/>
      <c r="AM43" s="1003"/>
      <c r="AN43" s="1003"/>
      <c r="AO43" s="1003"/>
      <c r="AP43" s="1003"/>
      <c r="AQ43" s="1003"/>
      <c r="AR43" s="1003"/>
      <c r="AS43" s="1003"/>
      <c r="AT43" s="1003"/>
      <c r="AU43" s="1003"/>
      <c r="AV43" s="1003"/>
      <c r="AW43" s="1003"/>
      <c r="AX43" s="1003"/>
      <c r="AY43" s="1003"/>
      <c r="AZ43" s="1073"/>
      <c r="BA43" s="1073"/>
      <c r="BB43" s="1073"/>
      <c r="BC43" s="1073"/>
      <c r="BD43" s="1073"/>
      <c r="BE43" s="1004"/>
      <c r="BF43" s="1004"/>
      <c r="BG43" s="1004"/>
      <c r="BH43" s="1004"/>
      <c r="BI43" s="1005"/>
      <c r="BJ43" s="223"/>
      <c r="BK43" s="223"/>
      <c r="BL43" s="223"/>
      <c r="BM43" s="223"/>
      <c r="BN43" s="223"/>
      <c r="BO43" s="232"/>
      <c r="BP43" s="232"/>
      <c r="BQ43" s="229">
        <v>37</v>
      </c>
      <c r="BR43" s="230"/>
      <c r="BS43" s="1024"/>
      <c r="BT43" s="1025"/>
      <c r="BU43" s="1025"/>
      <c r="BV43" s="1025"/>
      <c r="BW43" s="1025"/>
      <c r="BX43" s="1025"/>
      <c r="BY43" s="1025"/>
      <c r="BZ43" s="1025"/>
      <c r="CA43" s="1025"/>
      <c r="CB43" s="1025"/>
      <c r="CC43" s="1025"/>
      <c r="CD43" s="1025"/>
      <c r="CE43" s="1025"/>
      <c r="CF43" s="1025"/>
      <c r="CG43" s="1046"/>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221"/>
    </row>
    <row r="44" spans="1:131" ht="26.25" customHeight="1" x14ac:dyDescent="0.15">
      <c r="A44" s="229">
        <v>17</v>
      </c>
      <c r="B44" s="1062"/>
      <c r="C44" s="1063"/>
      <c r="D44" s="1063"/>
      <c r="E44" s="1063"/>
      <c r="F44" s="1063"/>
      <c r="G44" s="1063"/>
      <c r="H44" s="1063"/>
      <c r="I44" s="1063"/>
      <c r="J44" s="1063"/>
      <c r="K44" s="1063"/>
      <c r="L44" s="1063"/>
      <c r="M44" s="1063"/>
      <c r="N44" s="1063"/>
      <c r="O44" s="1063"/>
      <c r="P44" s="1064"/>
      <c r="Q44" s="1070"/>
      <c r="R44" s="1071"/>
      <c r="S44" s="1071"/>
      <c r="T44" s="1071"/>
      <c r="U44" s="1071"/>
      <c r="V44" s="1071"/>
      <c r="W44" s="1071"/>
      <c r="X44" s="1071"/>
      <c r="Y44" s="1071"/>
      <c r="Z44" s="1071"/>
      <c r="AA44" s="1071"/>
      <c r="AB44" s="1071"/>
      <c r="AC44" s="1071"/>
      <c r="AD44" s="1071"/>
      <c r="AE44" s="1072"/>
      <c r="AF44" s="1067"/>
      <c r="AG44" s="1068"/>
      <c r="AH44" s="1068"/>
      <c r="AI44" s="1068"/>
      <c r="AJ44" s="1069"/>
      <c r="AK44" s="1012"/>
      <c r="AL44" s="1003"/>
      <c r="AM44" s="1003"/>
      <c r="AN44" s="1003"/>
      <c r="AO44" s="1003"/>
      <c r="AP44" s="1003"/>
      <c r="AQ44" s="1003"/>
      <c r="AR44" s="1003"/>
      <c r="AS44" s="1003"/>
      <c r="AT44" s="1003"/>
      <c r="AU44" s="1003"/>
      <c r="AV44" s="1003"/>
      <c r="AW44" s="1003"/>
      <c r="AX44" s="1003"/>
      <c r="AY44" s="1003"/>
      <c r="AZ44" s="1073"/>
      <c r="BA44" s="1073"/>
      <c r="BB44" s="1073"/>
      <c r="BC44" s="1073"/>
      <c r="BD44" s="1073"/>
      <c r="BE44" s="1004"/>
      <c r="BF44" s="1004"/>
      <c r="BG44" s="1004"/>
      <c r="BH44" s="1004"/>
      <c r="BI44" s="1005"/>
      <c r="BJ44" s="223"/>
      <c r="BK44" s="223"/>
      <c r="BL44" s="223"/>
      <c r="BM44" s="223"/>
      <c r="BN44" s="223"/>
      <c r="BO44" s="232"/>
      <c r="BP44" s="232"/>
      <c r="BQ44" s="229">
        <v>38</v>
      </c>
      <c r="BR44" s="230"/>
      <c r="BS44" s="1024"/>
      <c r="BT44" s="1025"/>
      <c r="BU44" s="1025"/>
      <c r="BV44" s="1025"/>
      <c r="BW44" s="1025"/>
      <c r="BX44" s="1025"/>
      <c r="BY44" s="1025"/>
      <c r="BZ44" s="1025"/>
      <c r="CA44" s="1025"/>
      <c r="CB44" s="1025"/>
      <c r="CC44" s="1025"/>
      <c r="CD44" s="1025"/>
      <c r="CE44" s="1025"/>
      <c r="CF44" s="1025"/>
      <c r="CG44" s="1046"/>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221"/>
    </row>
    <row r="45" spans="1:131" ht="26.25" customHeight="1" x14ac:dyDescent="0.15">
      <c r="A45" s="229">
        <v>18</v>
      </c>
      <c r="B45" s="1062"/>
      <c r="C45" s="1063"/>
      <c r="D45" s="1063"/>
      <c r="E45" s="1063"/>
      <c r="F45" s="1063"/>
      <c r="G45" s="1063"/>
      <c r="H45" s="1063"/>
      <c r="I45" s="1063"/>
      <c r="J45" s="1063"/>
      <c r="K45" s="1063"/>
      <c r="L45" s="1063"/>
      <c r="M45" s="1063"/>
      <c r="N45" s="1063"/>
      <c r="O45" s="1063"/>
      <c r="P45" s="1064"/>
      <c r="Q45" s="1070"/>
      <c r="R45" s="1071"/>
      <c r="S45" s="1071"/>
      <c r="T45" s="1071"/>
      <c r="U45" s="1071"/>
      <c r="V45" s="1071"/>
      <c r="W45" s="1071"/>
      <c r="X45" s="1071"/>
      <c r="Y45" s="1071"/>
      <c r="Z45" s="1071"/>
      <c r="AA45" s="1071"/>
      <c r="AB45" s="1071"/>
      <c r="AC45" s="1071"/>
      <c r="AD45" s="1071"/>
      <c r="AE45" s="1072"/>
      <c r="AF45" s="1067"/>
      <c r="AG45" s="1068"/>
      <c r="AH45" s="1068"/>
      <c r="AI45" s="1068"/>
      <c r="AJ45" s="1069"/>
      <c r="AK45" s="1012"/>
      <c r="AL45" s="1003"/>
      <c r="AM45" s="1003"/>
      <c r="AN45" s="1003"/>
      <c r="AO45" s="1003"/>
      <c r="AP45" s="1003"/>
      <c r="AQ45" s="1003"/>
      <c r="AR45" s="1003"/>
      <c r="AS45" s="1003"/>
      <c r="AT45" s="1003"/>
      <c r="AU45" s="1003"/>
      <c r="AV45" s="1003"/>
      <c r="AW45" s="1003"/>
      <c r="AX45" s="1003"/>
      <c r="AY45" s="1003"/>
      <c r="AZ45" s="1073"/>
      <c r="BA45" s="1073"/>
      <c r="BB45" s="1073"/>
      <c r="BC45" s="1073"/>
      <c r="BD45" s="1073"/>
      <c r="BE45" s="1004"/>
      <c r="BF45" s="1004"/>
      <c r="BG45" s="1004"/>
      <c r="BH45" s="1004"/>
      <c r="BI45" s="1005"/>
      <c r="BJ45" s="223"/>
      <c r="BK45" s="223"/>
      <c r="BL45" s="223"/>
      <c r="BM45" s="223"/>
      <c r="BN45" s="223"/>
      <c r="BO45" s="232"/>
      <c r="BP45" s="232"/>
      <c r="BQ45" s="229">
        <v>39</v>
      </c>
      <c r="BR45" s="230"/>
      <c r="BS45" s="1024"/>
      <c r="BT45" s="1025"/>
      <c r="BU45" s="1025"/>
      <c r="BV45" s="1025"/>
      <c r="BW45" s="1025"/>
      <c r="BX45" s="1025"/>
      <c r="BY45" s="1025"/>
      <c r="BZ45" s="1025"/>
      <c r="CA45" s="1025"/>
      <c r="CB45" s="1025"/>
      <c r="CC45" s="1025"/>
      <c r="CD45" s="1025"/>
      <c r="CE45" s="1025"/>
      <c r="CF45" s="1025"/>
      <c r="CG45" s="1046"/>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221"/>
    </row>
    <row r="46" spans="1:131" ht="26.25" customHeight="1" x14ac:dyDescent="0.15">
      <c r="A46" s="229">
        <v>19</v>
      </c>
      <c r="B46" s="1062"/>
      <c r="C46" s="1063"/>
      <c r="D46" s="1063"/>
      <c r="E46" s="1063"/>
      <c r="F46" s="1063"/>
      <c r="G46" s="1063"/>
      <c r="H46" s="1063"/>
      <c r="I46" s="1063"/>
      <c r="J46" s="1063"/>
      <c r="K46" s="1063"/>
      <c r="L46" s="1063"/>
      <c r="M46" s="1063"/>
      <c r="N46" s="1063"/>
      <c r="O46" s="1063"/>
      <c r="P46" s="1064"/>
      <c r="Q46" s="1070"/>
      <c r="R46" s="1071"/>
      <c r="S46" s="1071"/>
      <c r="T46" s="1071"/>
      <c r="U46" s="1071"/>
      <c r="V46" s="1071"/>
      <c r="W46" s="1071"/>
      <c r="X46" s="1071"/>
      <c r="Y46" s="1071"/>
      <c r="Z46" s="1071"/>
      <c r="AA46" s="1071"/>
      <c r="AB46" s="1071"/>
      <c r="AC46" s="1071"/>
      <c r="AD46" s="1071"/>
      <c r="AE46" s="1072"/>
      <c r="AF46" s="1067"/>
      <c r="AG46" s="1068"/>
      <c r="AH46" s="1068"/>
      <c r="AI46" s="1068"/>
      <c r="AJ46" s="1069"/>
      <c r="AK46" s="1012"/>
      <c r="AL46" s="1003"/>
      <c r="AM46" s="1003"/>
      <c r="AN46" s="1003"/>
      <c r="AO46" s="1003"/>
      <c r="AP46" s="1003"/>
      <c r="AQ46" s="1003"/>
      <c r="AR46" s="1003"/>
      <c r="AS46" s="1003"/>
      <c r="AT46" s="1003"/>
      <c r="AU46" s="1003"/>
      <c r="AV46" s="1003"/>
      <c r="AW46" s="1003"/>
      <c r="AX46" s="1003"/>
      <c r="AY46" s="1003"/>
      <c r="AZ46" s="1073"/>
      <c r="BA46" s="1073"/>
      <c r="BB46" s="1073"/>
      <c r="BC46" s="1073"/>
      <c r="BD46" s="1073"/>
      <c r="BE46" s="1004"/>
      <c r="BF46" s="1004"/>
      <c r="BG46" s="1004"/>
      <c r="BH46" s="1004"/>
      <c r="BI46" s="1005"/>
      <c r="BJ46" s="223"/>
      <c r="BK46" s="223"/>
      <c r="BL46" s="223"/>
      <c r="BM46" s="223"/>
      <c r="BN46" s="223"/>
      <c r="BO46" s="232"/>
      <c r="BP46" s="232"/>
      <c r="BQ46" s="229">
        <v>40</v>
      </c>
      <c r="BR46" s="230"/>
      <c r="BS46" s="1024"/>
      <c r="BT46" s="1025"/>
      <c r="BU46" s="1025"/>
      <c r="BV46" s="1025"/>
      <c r="BW46" s="1025"/>
      <c r="BX46" s="1025"/>
      <c r="BY46" s="1025"/>
      <c r="BZ46" s="1025"/>
      <c r="CA46" s="1025"/>
      <c r="CB46" s="1025"/>
      <c r="CC46" s="1025"/>
      <c r="CD46" s="1025"/>
      <c r="CE46" s="1025"/>
      <c r="CF46" s="1025"/>
      <c r="CG46" s="1046"/>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221"/>
    </row>
    <row r="47" spans="1:131" ht="26.25" customHeight="1" x14ac:dyDescent="0.15">
      <c r="A47" s="229">
        <v>20</v>
      </c>
      <c r="B47" s="1062"/>
      <c r="C47" s="1063"/>
      <c r="D47" s="1063"/>
      <c r="E47" s="1063"/>
      <c r="F47" s="1063"/>
      <c r="G47" s="1063"/>
      <c r="H47" s="1063"/>
      <c r="I47" s="1063"/>
      <c r="J47" s="1063"/>
      <c r="K47" s="1063"/>
      <c r="L47" s="1063"/>
      <c r="M47" s="1063"/>
      <c r="N47" s="1063"/>
      <c r="O47" s="1063"/>
      <c r="P47" s="1064"/>
      <c r="Q47" s="1070"/>
      <c r="R47" s="1071"/>
      <c r="S47" s="1071"/>
      <c r="T47" s="1071"/>
      <c r="U47" s="1071"/>
      <c r="V47" s="1071"/>
      <c r="W47" s="1071"/>
      <c r="X47" s="1071"/>
      <c r="Y47" s="1071"/>
      <c r="Z47" s="1071"/>
      <c r="AA47" s="1071"/>
      <c r="AB47" s="1071"/>
      <c r="AC47" s="1071"/>
      <c r="AD47" s="1071"/>
      <c r="AE47" s="1072"/>
      <c r="AF47" s="1067"/>
      <c r="AG47" s="1068"/>
      <c r="AH47" s="1068"/>
      <c r="AI47" s="1068"/>
      <c r="AJ47" s="1069"/>
      <c r="AK47" s="1012"/>
      <c r="AL47" s="1003"/>
      <c r="AM47" s="1003"/>
      <c r="AN47" s="1003"/>
      <c r="AO47" s="1003"/>
      <c r="AP47" s="1003"/>
      <c r="AQ47" s="1003"/>
      <c r="AR47" s="1003"/>
      <c r="AS47" s="1003"/>
      <c r="AT47" s="1003"/>
      <c r="AU47" s="1003"/>
      <c r="AV47" s="1003"/>
      <c r="AW47" s="1003"/>
      <c r="AX47" s="1003"/>
      <c r="AY47" s="1003"/>
      <c r="AZ47" s="1073"/>
      <c r="BA47" s="1073"/>
      <c r="BB47" s="1073"/>
      <c r="BC47" s="1073"/>
      <c r="BD47" s="1073"/>
      <c r="BE47" s="1004"/>
      <c r="BF47" s="1004"/>
      <c r="BG47" s="1004"/>
      <c r="BH47" s="1004"/>
      <c r="BI47" s="1005"/>
      <c r="BJ47" s="223"/>
      <c r="BK47" s="223"/>
      <c r="BL47" s="223"/>
      <c r="BM47" s="223"/>
      <c r="BN47" s="223"/>
      <c r="BO47" s="232"/>
      <c r="BP47" s="232"/>
      <c r="BQ47" s="229">
        <v>41</v>
      </c>
      <c r="BR47" s="230"/>
      <c r="BS47" s="1024"/>
      <c r="BT47" s="1025"/>
      <c r="BU47" s="1025"/>
      <c r="BV47" s="1025"/>
      <c r="BW47" s="1025"/>
      <c r="BX47" s="1025"/>
      <c r="BY47" s="1025"/>
      <c r="BZ47" s="1025"/>
      <c r="CA47" s="1025"/>
      <c r="CB47" s="1025"/>
      <c r="CC47" s="1025"/>
      <c r="CD47" s="1025"/>
      <c r="CE47" s="1025"/>
      <c r="CF47" s="1025"/>
      <c r="CG47" s="1046"/>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221"/>
    </row>
    <row r="48" spans="1:131" ht="26.25" customHeight="1" x14ac:dyDescent="0.15">
      <c r="A48" s="229">
        <v>21</v>
      </c>
      <c r="B48" s="1062"/>
      <c r="C48" s="1063"/>
      <c r="D48" s="1063"/>
      <c r="E48" s="1063"/>
      <c r="F48" s="1063"/>
      <c r="G48" s="1063"/>
      <c r="H48" s="1063"/>
      <c r="I48" s="1063"/>
      <c r="J48" s="1063"/>
      <c r="K48" s="1063"/>
      <c r="L48" s="1063"/>
      <c r="M48" s="1063"/>
      <c r="N48" s="1063"/>
      <c r="O48" s="1063"/>
      <c r="P48" s="1064"/>
      <c r="Q48" s="1070"/>
      <c r="R48" s="1071"/>
      <c r="S48" s="1071"/>
      <c r="T48" s="1071"/>
      <c r="U48" s="1071"/>
      <c r="V48" s="1071"/>
      <c r="W48" s="1071"/>
      <c r="X48" s="1071"/>
      <c r="Y48" s="1071"/>
      <c r="Z48" s="1071"/>
      <c r="AA48" s="1071"/>
      <c r="AB48" s="1071"/>
      <c r="AC48" s="1071"/>
      <c r="AD48" s="1071"/>
      <c r="AE48" s="1072"/>
      <c r="AF48" s="1067"/>
      <c r="AG48" s="1068"/>
      <c r="AH48" s="1068"/>
      <c r="AI48" s="1068"/>
      <c r="AJ48" s="1069"/>
      <c r="AK48" s="1012"/>
      <c r="AL48" s="1003"/>
      <c r="AM48" s="1003"/>
      <c r="AN48" s="1003"/>
      <c r="AO48" s="1003"/>
      <c r="AP48" s="1003"/>
      <c r="AQ48" s="1003"/>
      <c r="AR48" s="1003"/>
      <c r="AS48" s="1003"/>
      <c r="AT48" s="1003"/>
      <c r="AU48" s="1003"/>
      <c r="AV48" s="1003"/>
      <c r="AW48" s="1003"/>
      <c r="AX48" s="1003"/>
      <c r="AY48" s="1003"/>
      <c r="AZ48" s="1073"/>
      <c r="BA48" s="1073"/>
      <c r="BB48" s="1073"/>
      <c r="BC48" s="1073"/>
      <c r="BD48" s="1073"/>
      <c r="BE48" s="1004"/>
      <c r="BF48" s="1004"/>
      <c r="BG48" s="1004"/>
      <c r="BH48" s="1004"/>
      <c r="BI48" s="1005"/>
      <c r="BJ48" s="223"/>
      <c r="BK48" s="223"/>
      <c r="BL48" s="223"/>
      <c r="BM48" s="223"/>
      <c r="BN48" s="223"/>
      <c r="BO48" s="232"/>
      <c r="BP48" s="232"/>
      <c r="BQ48" s="229">
        <v>42</v>
      </c>
      <c r="BR48" s="230"/>
      <c r="BS48" s="1024"/>
      <c r="BT48" s="1025"/>
      <c r="BU48" s="1025"/>
      <c r="BV48" s="1025"/>
      <c r="BW48" s="1025"/>
      <c r="BX48" s="1025"/>
      <c r="BY48" s="1025"/>
      <c r="BZ48" s="1025"/>
      <c r="CA48" s="1025"/>
      <c r="CB48" s="1025"/>
      <c r="CC48" s="1025"/>
      <c r="CD48" s="1025"/>
      <c r="CE48" s="1025"/>
      <c r="CF48" s="1025"/>
      <c r="CG48" s="1046"/>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221"/>
    </row>
    <row r="49" spans="1:131" ht="26.25" customHeight="1" x14ac:dyDescent="0.15">
      <c r="A49" s="229">
        <v>22</v>
      </c>
      <c r="B49" s="1062"/>
      <c r="C49" s="1063"/>
      <c r="D49" s="1063"/>
      <c r="E49" s="1063"/>
      <c r="F49" s="1063"/>
      <c r="G49" s="1063"/>
      <c r="H49" s="1063"/>
      <c r="I49" s="1063"/>
      <c r="J49" s="1063"/>
      <c r="K49" s="1063"/>
      <c r="L49" s="1063"/>
      <c r="M49" s="1063"/>
      <c r="N49" s="1063"/>
      <c r="O49" s="1063"/>
      <c r="P49" s="1064"/>
      <c r="Q49" s="1070"/>
      <c r="R49" s="1071"/>
      <c r="S49" s="1071"/>
      <c r="T49" s="1071"/>
      <c r="U49" s="1071"/>
      <c r="V49" s="1071"/>
      <c r="W49" s="1071"/>
      <c r="X49" s="1071"/>
      <c r="Y49" s="1071"/>
      <c r="Z49" s="1071"/>
      <c r="AA49" s="1071"/>
      <c r="AB49" s="1071"/>
      <c r="AC49" s="1071"/>
      <c r="AD49" s="1071"/>
      <c r="AE49" s="1072"/>
      <c r="AF49" s="1067"/>
      <c r="AG49" s="1068"/>
      <c r="AH49" s="1068"/>
      <c r="AI49" s="1068"/>
      <c r="AJ49" s="1069"/>
      <c r="AK49" s="1012"/>
      <c r="AL49" s="1003"/>
      <c r="AM49" s="1003"/>
      <c r="AN49" s="1003"/>
      <c r="AO49" s="1003"/>
      <c r="AP49" s="1003"/>
      <c r="AQ49" s="1003"/>
      <c r="AR49" s="1003"/>
      <c r="AS49" s="1003"/>
      <c r="AT49" s="1003"/>
      <c r="AU49" s="1003"/>
      <c r="AV49" s="1003"/>
      <c r="AW49" s="1003"/>
      <c r="AX49" s="1003"/>
      <c r="AY49" s="1003"/>
      <c r="AZ49" s="1073"/>
      <c r="BA49" s="1073"/>
      <c r="BB49" s="1073"/>
      <c r="BC49" s="1073"/>
      <c r="BD49" s="1073"/>
      <c r="BE49" s="1004"/>
      <c r="BF49" s="1004"/>
      <c r="BG49" s="1004"/>
      <c r="BH49" s="1004"/>
      <c r="BI49" s="1005"/>
      <c r="BJ49" s="223"/>
      <c r="BK49" s="223"/>
      <c r="BL49" s="223"/>
      <c r="BM49" s="223"/>
      <c r="BN49" s="223"/>
      <c r="BO49" s="232"/>
      <c r="BP49" s="232"/>
      <c r="BQ49" s="229">
        <v>43</v>
      </c>
      <c r="BR49" s="230"/>
      <c r="BS49" s="1024"/>
      <c r="BT49" s="1025"/>
      <c r="BU49" s="1025"/>
      <c r="BV49" s="1025"/>
      <c r="BW49" s="1025"/>
      <c r="BX49" s="1025"/>
      <c r="BY49" s="1025"/>
      <c r="BZ49" s="1025"/>
      <c r="CA49" s="1025"/>
      <c r="CB49" s="1025"/>
      <c r="CC49" s="1025"/>
      <c r="CD49" s="1025"/>
      <c r="CE49" s="1025"/>
      <c r="CF49" s="1025"/>
      <c r="CG49" s="1046"/>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221"/>
    </row>
    <row r="50" spans="1:131" ht="26.25" customHeight="1" x14ac:dyDescent="0.15">
      <c r="A50" s="229">
        <v>23</v>
      </c>
      <c r="B50" s="1062"/>
      <c r="C50" s="1063"/>
      <c r="D50" s="1063"/>
      <c r="E50" s="1063"/>
      <c r="F50" s="1063"/>
      <c r="G50" s="1063"/>
      <c r="H50" s="1063"/>
      <c r="I50" s="1063"/>
      <c r="J50" s="1063"/>
      <c r="K50" s="1063"/>
      <c r="L50" s="1063"/>
      <c r="M50" s="1063"/>
      <c r="N50" s="1063"/>
      <c r="O50" s="1063"/>
      <c r="P50" s="1064"/>
      <c r="Q50" s="1065"/>
      <c r="R50" s="1057"/>
      <c r="S50" s="1057"/>
      <c r="T50" s="1057"/>
      <c r="U50" s="1057"/>
      <c r="V50" s="1057"/>
      <c r="W50" s="1057"/>
      <c r="X50" s="1057"/>
      <c r="Y50" s="1057"/>
      <c r="Z50" s="1057"/>
      <c r="AA50" s="1057"/>
      <c r="AB50" s="1057"/>
      <c r="AC50" s="1057"/>
      <c r="AD50" s="1057"/>
      <c r="AE50" s="1066"/>
      <c r="AF50" s="1067"/>
      <c r="AG50" s="1068"/>
      <c r="AH50" s="1068"/>
      <c r="AI50" s="1068"/>
      <c r="AJ50" s="1069"/>
      <c r="AK50" s="1056"/>
      <c r="AL50" s="1057"/>
      <c r="AM50" s="1057"/>
      <c r="AN50" s="1057"/>
      <c r="AO50" s="1057"/>
      <c r="AP50" s="1057"/>
      <c r="AQ50" s="1057"/>
      <c r="AR50" s="1057"/>
      <c r="AS50" s="1057"/>
      <c r="AT50" s="1057"/>
      <c r="AU50" s="1057"/>
      <c r="AV50" s="1057"/>
      <c r="AW50" s="1057"/>
      <c r="AX50" s="1057"/>
      <c r="AY50" s="1057"/>
      <c r="AZ50" s="1058"/>
      <c r="BA50" s="1058"/>
      <c r="BB50" s="1058"/>
      <c r="BC50" s="1058"/>
      <c r="BD50" s="1058"/>
      <c r="BE50" s="1004"/>
      <c r="BF50" s="1004"/>
      <c r="BG50" s="1004"/>
      <c r="BH50" s="1004"/>
      <c r="BI50" s="1005"/>
      <c r="BJ50" s="223"/>
      <c r="BK50" s="223"/>
      <c r="BL50" s="223"/>
      <c r="BM50" s="223"/>
      <c r="BN50" s="223"/>
      <c r="BO50" s="232"/>
      <c r="BP50" s="232"/>
      <c r="BQ50" s="229">
        <v>44</v>
      </c>
      <c r="BR50" s="230"/>
      <c r="BS50" s="1024"/>
      <c r="BT50" s="1025"/>
      <c r="BU50" s="1025"/>
      <c r="BV50" s="1025"/>
      <c r="BW50" s="1025"/>
      <c r="BX50" s="1025"/>
      <c r="BY50" s="1025"/>
      <c r="BZ50" s="1025"/>
      <c r="CA50" s="1025"/>
      <c r="CB50" s="1025"/>
      <c r="CC50" s="1025"/>
      <c r="CD50" s="1025"/>
      <c r="CE50" s="1025"/>
      <c r="CF50" s="1025"/>
      <c r="CG50" s="1046"/>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221"/>
    </row>
    <row r="51" spans="1:131" ht="26.25" customHeight="1" x14ac:dyDescent="0.15">
      <c r="A51" s="229">
        <v>24</v>
      </c>
      <c r="B51" s="1062"/>
      <c r="C51" s="1063"/>
      <c r="D51" s="1063"/>
      <c r="E51" s="1063"/>
      <c r="F51" s="1063"/>
      <c r="G51" s="1063"/>
      <c r="H51" s="1063"/>
      <c r="I51" s="1063"/>
      <c r="J51" s="1063"/>
      <c r="K51" s="1063"/>
      <c r="L51" s="1063"/>
      <c r="M51" s="1063"/>
      <c r="N51" s="1063"/>
      <c r="O51" s="1063"/>
      <c r="P51" s="1064"/>
      <c r="Q51" s="1065"/>
      <c r="R51" s="1057"/>
      <c r="S51" s="1057"/>
      <c r="T51" s="1057"/>
      <c r="U51" s="1057"/>
      <c r="V51" s="1057"/>
      <c r="W51" s="1057"/>
      <c r="X51" s="1057"/>
      <c r="Y51" s="1057"/>
      <c r="Z51" s="1057"/>
      <c r="AA51" s="1057"/>
      <c r="AB51" s="1057"/>
      <c r="AC51" s="1057"/>
      <c r="AD51" s="1057"/>
      <c r="AE51" s="1066"/>
      <c r="AF51" s="1067"/>
      <c r="AG51" s="1068"/>
      <c r="AH51" s="1068"/>
      <c r="AI51" s="1068"/>
      <c r="AJ51" s="1069"/>
      <c r="AK51" s="1056"/>
      <c r="AL51" s="1057"/>
      <c r="AM51" s="1057"/>
      <c r="AN51" s="1057"/>
      <c r="AO51" s="1057"/>
      <c r="AP51" s="1057"/>
      <c r="AQ51" s="1057"/>
      <c r="AR51" s="1057"/>
      <c r="AS51" s="1057"/>
      <c r="AT51" s="1057"/>
      <c r="AU51" s="1057"/>
      <c r="AV51" s="1057"/>
      <c r="AW51" s="1057"/>
      <c r="AX51" s="1057"/>
      <c r="AY51" s="1057"/>
      <c r="AZ51" s="1058"/>
      <c r="BA51" s="1058"/>
      <c r="BB51" s="1058"/>
      <c r="BC51" s="1058"/>
      <c r="BD51" s="1058"/>
      <c r="BE51" s="1004"/>
      <c r="BF51" s="1004"/>
      <c r="BG51" s="1004"/>
      <c r="BH51" s="1004"/>
      <c r="BI51" s="1005"/>
      <c r="BJ51" s="223"/>
      <c r="BK51" s="223"/>
      <c r="BL51" s="223"/>
      <c r="BM51" s="223"/>
      <c r="BN51" s="223"/>
      <c r="BO51" s="232"/>
      <c r="BP51" s="232"/>
      <c r="BQ51" s="229">
        <v>45</v>
      </c>
      <c r="BR51" s="230"/>
      <c r="BS51" s="1024"/>
      <c r="BT51" s="1025"/>
      <c r="BU51" s="1025"/>
      <c r="BV51" s="1025"/>
      <c r="BW51" s="1025"/>
      <c r="BX51" s="1025"/>
      <c r="BY51" s="1025"/>
      <c r="BZ51" s="1025"/>
      <c r="CA51" s="1025"/>
      <c r="CB51" s="1025"/>
      <c r="CC51" s="1025"/>
      <c r="CD51" s="1025"/>
      <c r="CE51" s="1025"/>
      <c r="CF51" s="1025"/>
      <c r="CG51" s="1046"/>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221"/>
    </row>
    <row r="52" spans="1:131" ht="26.25" customHeight="1" x14ac:dyDescent="0.15">
      <c r="A52" s="229">
        <v>25</v>
      </c>
      <c r="B52" s="1062"/>
      <c r="C52" s="1063"/>
      <c r="D52" s="1063"/>
      <c r="E52" s="1063"/>
      <c r="F52" s="1063"/>
      <c r="G52" s="1063"/>
      <c r="H52" s="1063"/>
      <c r="I52" s="1063"/>
      <c r="J52" s="1063"/>
      <c r="K52" s="1063"/>
      <c r="L52" s="1063"/>
      <c r="M52" s="1063"/>
      <c r="N52" s="1063"/>
      <c r="O52" s="1063"/>
      <c r="P52" s="1064"/>
      <c r="Q52" s="1065"/>
      <c r="R52" s="1057"/>
      <c r="S52" s="1057"/>
      <c r="T52" s="1057"/>
      <c r="U52" s="1057"/>
      <c r="V52" s="1057"/>
      <c r="W52" s="1057"/>
      <c r="X52" s="1057"/>
      <c r="Y52" s="1057"/>
      <c r="Z52" s="1057"/>
      <c r="AA52" s="1057"/>
      <c r="AB52" s="1057"/>
      <c r="AC52" s="1057"/>
      <c r="AD52" s="1057"/>
      <c r="AE52" s="1066"/>
      <c r="AF52" s="1067"/>
      <c r="AG52" s="1068"/>
      <c r="AH52" s="1068"/>
      <c r="AI52" s="1068"/>
      <c r="AJ52" s="1069"/>
      <c r="AK52" s="1056"/>
      <c r="AL52" s="1057"/>
      <c r="AM52" s="1057"/>
      <c r="AN52" s="1057"/>
      <c r="AO52" s="1057"/>
      <c r="AP52" s="1057"/>
      <c r="AQ52" s="1057"/>
      <c r="AR52" s="1057"/>
      <c r="AS52" s="1057"/>
      <c r="AT52" s="1057"/>
      <c r="AU52" s="1057"/>
      <c r="AV52" s="1057"/>
      <c r="AW52" s="1057"/>
      <c r="AX52" s="1057"/>
      <c r="AY52" s="1057"/>
      <c r="AZ52" s="1058"/>
      <c r="BA52" s="1058"/>
      <c r="BB52" s="1058"/>
      <c r="BC52" s="1058"/>
      <c r="BD52" s="1058"/>
      <c r="BE52" s="1004"/>
      <c r="BF52" s="1004"/>
      <c r="BG52" s="1004"/>
      <c r="BH52" s="1004"/>
      <c r="BI52" s="1005"/>
      <c r="BJ52" s="223"/>
      <c r="BK52" s="223"/>
      <c r="BL52" s="223"/>
      <c r="BM52" s="223"/>
      <c r="BN52" s="223"/>
      <c r="BO52" s="232"/>
      <c r="BP52" s="232"/>
      <c r="BQ52" s="229">
        <v>46</v>
      </c>
      <c r="BR52" s="230"/>
      <c r="BS52" s="1024"/>
      <c r="BT52" s="1025"/>
      <c r="BU52" s="1025"/>
      <c r="BV52" s="1025"/>
      <c r="BW52" s="1025"/>
      <c r="BX52" s="1025"/>
      <c r="BY52" s="1025"/>
      <c r="BZ52" s="1025"/>
      <c r="CA52" s="1025"/>
      <c r="CB52" s="1025"/>
      <c r="CC52" s="1025"/>
      <c r="CD52" s="1025"/>
      <c r="CE52" s="1025"/>
      <c r="CF52" s="1025"/>
      <c r="CG52" s="1046"/>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221"/>
    </row>
    <row r="53" spans="1:131" ht="26.25" customHeight="1" x14ac:dyDescent="0.15">
      <c r="A53" s="229">
        <v>26</v>
      </c>
      <c r="B53" s="1062"/>
      <c r="C53" s="1063"/>
      <c r="D53" s="1063"/>
      <c r="E53" s="1063"/>
      <c r="F53" s="1063"/>
      <c r="G53" s="1063"/>
      <c r="H53" s="1063"/>
      <c r="I53" s="1063"/>
      <c r="J53" s="1063"/>
      <c r="K53" s="1063"/>
      <c r="L53" s="1063"/>
      <c r="M53" s="1063"/>
      <c r="N53" s="1063"/>
      <c r="O53" s="1063"/>
      <c r="P53" s="1064"/>
      <c r="Q53" s="1065"/>
      <c r="R53" s="1057"/>
      <c r="S53" s="1057"/>
      <c r="T53" s="1057"/>
      <c r="U53" s="1057"/>
      <c r="V53" s="1057"/>
      <c r="W53" s="1057"/>
      <c r="X53" s="1057"/>
      <c r="Y53" s="1057"/>
      <c r="Z53" s="1057"/>
      <c r="AA53" s="1057"/>
      <c r="AB53" s="1057"/>
      <c r="AC53" s="1057"/>
      <c r="AD53" s="1057"/>
      <c r="AE53" s="1066"/>
      <c r="AF53" s="1067"/>
      <c r="AG53" s="1068"/>
      <c r="AH53" s="1068"/>
      <c r="AI53" s="1068"/>
      <c r="AJ53" s="1069"/>
      <c r="AK53" s="1056"/>
      <c r="AL53" s="1057"/>
      <c r="AM53" s="1057"/>
      <c r="AN53" s="1057"/>
      <c r="AO53" s="1057"/>
      <c r="AP53" s="1057"/>
      <c r="AQ53" s="1057"/>
      <c r="AR53" s="1057"/>
      <c r="AS53" s="1057"/>
      <c r="AT53" s="1057"/>
      <c r="AU53" s="1057"/>
      <c r="AV53" s="1057"/>
      <c r="AW53" s="1057"/>
      <c r="AX53" s="1057"/>
      <c r="AY53" s="1057"/>
      <c r="AZ53" s="1058"/>
      <c r="BA53" s="1058"/>
      <c r="BB53" s="1058"/>
      <c r="BC53" s="1058"/>
      <c r="BD53" s="1058"/>
      <c r="BE53" s="1004"/>
      <c r="BF53" s="1004"/>
      <c r="BG53" s="1004"/>
      <c r="BH53" s="1004"/>
      <c r="BI53" s="1005"/>
      <c r="BJ53" s="223"/>
      <c r="BK53" s="223"/>
      <c r="BL53" s="223"/>
      <c r="BM53" s="223"/>
      <c r="BN53" s="223"/>
      <c r="BO53" s="232"/>
      <c r="BP53" s="232"/>
      <c r="BQ53" s="229">
        <v>47</v>
      </c>
      <c r="BR53" s="230"/>
      <c r="BS53" s="1024"/>
      <c r="BT53" s="1025"/>
      <c r="BU53" s="1025"/>
      <c r="BV53" s="1025"/>
      <c r="BW53" s="1025"/>
      <c r="BX53" s="1025"/>
      <c r="BY53" s="1025"/>
      <c r="BZ53" s="1025"/>
      <c r="CA53" s="1025"/>
      <c r="CB53" s="1025"/>
      <c r="CC53" s="1025"/>
      <c r="CD53" s="1025"/>
      <c r="CE53" s="1025"/>
      <c r="CF53" s="1025"/>
      <c r="CG53" s="1046"/>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221"/>
    </row>
    <row r="54" spans="1:131" ht="26.25" customHeight="1" x14ac:dyDescent="0.15">
      <c r="A54" s="229">
        <v>27</v>
      </c>
      <c r="B54" s="1062"/>
      <c r="C54" s="1063"/>
      <c r="D54" s="1063"/>
      <c r="E54" s="1063"/>
      <c r="F54" s="1063"/>
      <c r="G54" s="1063"/>
      <c r="H54" s="1063"/>
      <c r="I54" s="1063"/>
      <c r="J54" s="1063"/>
      <c r="K54" s="1063"/>
      <c r="L54" s="1063"/>
      <c r="M54" s="1063"/>
      <c r="N54" s="1063"/>
      <c r="O54" s="1063"/>
      <c r="P54" s="1064"/>
      <c r="Q54" s="1065"/>
      <c r="R54" s="1057"/>
      <c r="S54" s="1057"/>
      <c r="T54" s="1057"/>
      <c r="U54" s="1057"/>
      <c r="V54" s="1057"/>
      <c r="W54" s="1057"/>
      <c r="X54" s="1057"/>
      <c r="Y54" s="1057"/>
      <c r="Z54" s="1057"/>
      <c r="AA54" s="1057"/>
      <c r="AB54" s="1057"/>
      <c r="AC54" s="1057"/>
      <c r="AD54" s="1057"/>
      <c r="AE54" s="1066"/>
      <c r="AF54" s="1067"/>
      <c r="AG54" s="1068"/>
      <c r="AH54" s="1068"/>
      <c r="AI54" s="1068"/>
      <c r="AJ54" s="1069"/>
      <c r="AK54" s="1056"/>
      <c r="AL54" s="1057"/>
      <c r="AM54" s="1057"/>
      <c r="AN54" s="1057"/>
      <c r="AO54" s="1057"/>
      <c r="AP54" s="1057"/>
      <c r="AQ54" s="1057"/>
      <c r="AR54" s="1057"/>
      <c r="AS54" s="1057"/>
      <c r="AT54" s="1057"/>
      <c r="AU54" s="1057"/>
      <c r="AV54" s="1057"/>
      <c r="AW54" s="1057"/>
      <c r="AX54" s="1057"/>
      <c r="AY54" s="1057"/>
      <c r="AZ54" s="1058"/>
      <c r="BA54" s="1058"/>
      <c r="BB54" s="1058"/>
      <c r="BC54" s="1058"/>
      <c r="BD54" s="1058"/>
      <c r="BE54" s="1004"/>
      <c r="BF54" s="1004"/>
      <c r="BG54" s="1004"/>
      <c r="BH54" s="1004"/>
      <c r="BI54" s="1005"/>
      <c r="BJ54" s="223"/>
      <c r="BK54" s="223"/>
      <c r="BL54" s="223"/>
      <c r="BM54" s="223"/>
      <c r="BN54" s="223"/>
      <c r="BO54" s="232"/>
      <c r="BP54" s="232"/>
      <c r="BQ54" s="229">
        <v>48</v>
      </c>
      <c r="BR54" s="230"/>
      <c r="BS54" s="1024"/>
      <c r="BT54" s="1025"/>
      <c r="BU54" s="1025"/>
      <c r="BV54" s="1025"/>
      <c r="BW54" s="1025"/>
      <c r="BX54" s="1025"/>
      <c r="BY54" s="1025"/>
      <c r="BZ54" s="1025"/>
      <c r="CA54" s="1025"/>
      <c r="CB54" s="1025"/>
      <c r="CC54" s="1025"/>
      <c r="CD54" s="1025"/>
      <c r="CE54" s="1025"/>
      <c r="CF54" s="1025"/>
      <c r="CG54" s="1046"/>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221"/>
    </row>
    <row r="55" spans="1:131" ht="26.25" customHeight="1" x14ac:dyDescent="0.15">
      <c r="A55" s="229">
        <v>28</v>
      </c>
      <c r="B55" s="1062"/>
      <c r="C55" s="1063"/>
      <c r="D55" s="1063"/>
      <c r="E55" s="1063"/>
      <c r="F55" s="1063"/>
      <c r="G55" s="1063"/>
      <c r="H55" s="1063"/>
      <c r="I55" s="1063"/>
      <c r="J55" s="1063"/>
      <c r="K55" s="1063"/>
      <c r="L55" s="1063"/>
      <c r="M55" s="1063"/>
      <c r="N55" s="1063"/>
      <c r="O55" s="1063"/>
      <c r="P55" s="1064"/>
      <c r="Q55" s="1065"/>
      <c r="R55" s="1057"/>
      <c r="S55" s="1057"/>
      <c r="T55" s="1057"/>
      <c r="U55" s="1057"/>
      <c r="V55" s="1057"/>
      <c r="W55" s="1057"/>
      <c r="X55" s="1057"/>
      <c r="Y55" s="1057"/>
      <c r="Z55" s="1057"/>
      <c r="AA55" s="1057"/>
      <c r="AB55" s="1057"/>
      <c r="AC55" s="1057"/>
      <c r="AD55" s="1057"/>
      <c r="AE55" s="1066"/>
      <c r="AF55" s="1067"/>
      <c r="AG55" s="1068"/>
      <c r="AH55" s="1068"/>
      <c r="AI55" s="1068"/>
      <c r="AJ55" s="1069"/>
      <c r="AK55" s="1056"/>
      <c r="AL55" s="1057"/>
      <c r="AM55" s="1057"/>
      <c r="AN55" s="1057"/>
      <c r="AO55" s="1057"/>
      <c r="AP55" s="1057"/>
      <c r="AQ55" s="1057"/>
      <c r="AR55" s="1057"/>
      <c r="AS55" s="1057"/>
      <c r="AT55" s="1057"/>
      <c r="AU55" s="1057"/>
      <c r="AV55" s="1057"/>
      <c r="AW55" s="1057"/>
      <c r="AX55" s="1057"/>
      <c r="AY55" s="1057"/>
      <c r="AZ55" s="1058"/>
      <c r="BA55" s="1058"/>
      <c r="BB55" s="1058"/>
      <c r="BC55" s="1058"/>
      <c r="BD55" s="1058"/>
      <c r="BE55" s="1004"/>
      <c r="BF55" s="1004"/>
      <c r="BG55" s="1004"/>
      <c r="BH55" s="1004"/>
      <c r="BI55" s="1005"/>
      <c r="BJ55" s="223"/>
      <c r="BK55" s="223"/>
      <c r="BL55" s="223"/>
      <c r="BM55" s="223"/>
      <c r="BN55" s="223"/>
      <c r="BO55" s="232"/>
      <c r="BP55" s="232"/>
      <c r="BQ55" s="229">
        <v>49</v>
      </c>
      <c r="BR55" s="230"/>
      <c r="BS55" s="1024"/>
      <c r="BT55" s="1025"/>
      <c r="BU55" s="1025"/>
      <c r="BV55" s="1025"/>
      <c r="BW55" s="1025"/>
      <c r="BX55" s="1025"/>
      <c r="BY55" s="1025"/>
      <c r="BZ55" s="1025"/>
      <c r="CA55" s="1025"/>
      <c r="CB55" s="1025"/>
      <c r="CC55" s="1025"/>
      <c r="CD55" s="1025"/>
      <c r="CE55" s="1025"/>
      <c r="CF55" s="1025"/>
      <c r="CG55" s="1046"/>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221"/>
    </row>
    <row r="56" spans="1:131" ht="26.25" customHeight="1" x14ac:dyDescent="0.15">
      <c r="A56" s="229">
        <v>29</v>
      </c>
      <c r="B56" s="1062"/>
      <c r="C56" s="1063"/>
      <c r="D56" s="1063"/>
      <c r="E56" s="1063"/>
      <c r="F56" s="1063"/>
      <c r="G56" s="1063"/>
      <c r="H56" s="1063"/>
      <c r="I56" s="1063"/>
      <c r="J56" s="1063"/>
      <c r="K56" s="1063"/>
      <c r="L56" s="1063"/>
      <c r="M56" s="1063"/>
      <c r="N56" s="1063"/>
      <c r="O56" s="1063"/>
      <c r="P56" s="1064"/>
      <c r="Q56" s="1065"/>
      <c r="R56" s="1057"/>
      <c r="S56" s="1057"/>
      <c r="T56" s="1057"/>
      <c r="U56" s="1057"/>
      <c r="V56" s="1057"/>
      <c r="W56" s="1057"/>
      <c r="X56" s="1057"/>
      <c r="Y56" s="1057"/>
      <c r="Z56" s="1057"/>
      <c r="AA56" s="1057"/>
      <c r="AB56" s="1057"/>
      <c r="AC56" s="1057"/>
      <c r="AD56" s="1057"/>
      <c r="AE56" s="1066"/>
      <c r="AF56" s="1067"/>
      <c r="AG56" s="1068"/>
      <c r="AH56" s="1068"/>
      <c r="AI56" s="1068"/>
      <c r="AJ56" s="1069"/>
      <c r="AK56" s="1056"/>
      <c r="AL56" s="1057"/>
      <c r="AM56" s="1057"/>
      <c r="AN56" s="1057"/>
      <c r="AO56" s="1057"/>
      <c r="AP56" s="1057"/>
      <c r="AQ56" s="1057"/>
      <c r="AR56" s="1057"/>
      <c r="AS56" s="1057"/>
      <c r="AT56" s="1057"/>
      <c r="AU56" s="1057"/>
      <c r="AV56" s="1057"/>
      <c r="AW56" s="1057"/>
      <c r="AX56" s="1057"/>
      <c r="AY56" s="1057"/>
      <c r="AZ56" s="1058"/>
      <c r="BA56" s="1058"/>
      <c r="BB56" s="1058"/>
      <c r="BC56" s="1058"/>
      <c r="BD56" s="1058"/>
      <c r="BE56" s="1004"/>
      <c r="BF56" s="1004"/>
      <c r="BG56" s="1004"/>
      <c r="BH56" s="1004"/>
      <c r="BI56" s="1005"/>
      <c r="BJ56" s="223"/>
      <c r="BK56" s="223"/>
      <c r="BL56" s="223"/>
      <c r="BM56" s="223"/>
      <c r="BN56" s="223"/>
      <c r="BO56" s="232"/>
      <c r="BP56" s="232"/>
      <c r="BQ56" s="229">
        <v>50</v>
      </c>
      <c r="BR56" s="230"/>
      <c r="BS56" s="1024"/>
      <c r="BT56" s="1025"/>
      <c r="BU56" s="1025"/>
      <c r="BV56" s="1025"/>
      <c r="BW56" s="1025"/>
      <c r="BX56" s="1025"/>
      <c r="BY56" s="1025"/>
      <c r="BZ56" s="1025"/>
      <c r="CA56" s="1025"/>
      <c r="CB56" s="1025"/>
      <c r="CC56" s="1025"/>
      <c r="CD56" s="1025"/>
      <c r="CE56" s="1025"/>
      <c r="CF56" s="1025"/>
      <c r="CG56" s="1046"/>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221"/>
    </row>
    <row r="57" spans="1:131" ht="26.25" customHeight="1" x14ac:dyDescent="0.15">
      <c r="A57" s="229">
        <v>30</v>
      </c>
      <c r="B57" s="1062"/>
      <c r="C57" s="1063"/>
      <c r="D57" s="1063"/>
      <c r="E57" s="1063"/>
      <c r="F57" s="1063"/>
      <c r="G57" s="1063"/>
      <c r="H57" s="1063"/>
      <c r="I57" s="1063"/>
      <c r="J57" s="1063"/>
      <c r="K57" s="1063"/>
      <c r="L57" s="1063"/>
      <c r="M57" s="1063"/>
      <c r="N57" s="1063"/>
      <c r="O57" s="1063"/>
      <c r="P57" s="1064"/>
      <c r="Q57" s="1065"/>
      <c r="R57" s="1057"/>
      <c r="S57" s="1057"/>
      <c r="T57" s="1057"/>
      <c r="U57" s="1057"/>
      <c r="V57" s="1057"/>
      <c r="W57" s="1057"/>
      <c r="X57" s="1057"/>
      <c r="Y57" s="1057"/>
      <c r="Z57" s="1057"/>
      <c r="AA57" s="1057"/>
      <c r="AB57" s="1057"/>
      <c r="AC57" s="1057"/>
      <c r="AD57" s="1057"/>
      <c r="AE57" s="1066"/>
      <c r="AF57" s="1067"/>
      <c r="AG57" s="1068"/>
      <c r="AH57" s="1068"/>
      <c r="AI57" s="1068"/>
      <c r="AJ57" s="1069"/>
      <c r="AK57" s="1056"/>
      <c r="AL57" s="1057"/>
      <c r="AM57" s="1057"/>
      <c r="AN57" s="1057"/>
      <c r="AO57" s="1057"/>
      <c r="AP57" s="1057"/>
      <c r="AQ57" s="1057"/>
      <c r="AR57" s="1057"/>
      <c r="AS57" s="1057"/>
      <c r="AT57" s="1057"/>
      <c r="AU57" s="1057"/>
      <c r="AV57" s="1057"/>
      <c r="AW57" s="1057"/>
      <c r="AX57" s="1057"/>
      <c r="AY57" s="1057"/>
      <c r="AZ57" s="1058"/>
      <c r="BA57" s="1058"/>
      <c r="BB57" s="1058"/>
      <c r="BC57" s="1058"/>
      <c r="BD57" s="1058"/>
      <c r="BE57" s="1004"/>
      <c r="BF57" s="1004"/>
      <c r="BG57" s="1004"/>
      <c r="BH57" s="1004"/>
      <c r="BI57" s="1005"/>
      <c r="BJ57" s="223"/>
      <c r="BK57" s="223"/>
      <c r="BL57" s="223"/>
      <c r="BM57" s="223"/>
      <c r="BN57" s="223"/>
      <c r="BO57" s="232"/>
      <c r="BP57" s="232"/>
      <c r="BQ57" s="229">
        <v>51</v>
      </c>
      <c r="BR57" s="230"/>
      <c r="BS57" s="1024"/>
      <c r="BT57" s="1025"/>
      <c r="BU57" s="1025"/>
      <c r="BV57" s="1025"/>
      <c r="BW57" s="1025"/>
      <c r="BX57" s="1025"/>
      <c r="BY57" s="1025"/>
      <c r="BZ57" s="1025"/>
      <c r="CA57" s="1025"/>
      <c r="CB57" s="1025"/>
      <c r="CC57" s="1025"/>
      <c r="CD57" s="1025"/>
      <c r="CE57" s="1025"/>
      <c r="CF57" s="1025"/>
      <c r="CG57" s="1046"/>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221"/>
    </row>
    <row r="58" spans="1:131" ht="26.25" customHeight="1" x14ac:dyDescent="0.15">
      <c r="A58" s="229">
        <v>31</v>
      </c>
      <c r="B58" s="1062"/>
      <c r="C58" s="1063"/>
      <c r="D58" s="1063"/>
      <c r="E58" s="1063"/>
      <c r="F58" s="1063"/>
      <c r="G58" s="1063"/>
      <c r="H58" s="1063"/>
      <c r="I58" s="1063"/>
      <c r="J58" s="1063"/>
      <c r="K58" s="1063"/>
      <c r="L58" s="1063"/>
      <c r="M58" s="1063"/>
      <c r="N58" s="1063"/>
      <c r="O58" s="1063"/>
      <c r="P58" s="1064"/>
      <c r="Q58" s="1065"/>
      <c r="R58" s="1057"/>
      <c r="S58" s="1057"/>
      <c r="T58" s="1057"/>
      <c r="U58" s="1057"/>
      <c r="V58" s="1057"/>
      <c r="W58" s="1057"/>
      <c r="X58" s="1057"/>
      <c r="Y58" s="1057"/>
      <c r="Z58" s="1057"/>
      <c r="AA58" s="1057"/>
      <c r="AB58" s="1057"/>
      <c r="AC58" s="1057"/>
      <c r="AD58" s="1057"/>
      <c r="AE58" s="1066"/>
      <c r="AF58" s="1067"/>
      <c r="AG58" s="1068"/>
      <c r="AH58" s="1068"/>
      <c r="AI58" s="1068"/>
      <c r="AJ58" s="1069"/>
      <c r="AK58" s="1056"/>
      <c r="AL58" s="1057"/>
      <c r="AM58" s="1057"/>
      <c r="AN58" s="1057"/>
      <c r="AO58" s="1057"/>
      <c r="AP58" s="1057"/>
      <c r="AQ58" s="1057"/>
      <c r="AR58" s="1057"/>
      <c r="AS58" s="1057"/>
      <c r="AT58" s="1057"/>
      <c r="AU58" s="1057"/>
      <c r="AV58" s="1057"/>
      <c r="AW58" s="1057"/>
      <c r="AX58" s="1057"/>
      <c r="AY58" s="1057"/>
      <c r="AZ58" s="1058"/>
      <c r="BA58" s="1058"/>
      <c r="BB58" s="1058"/>
      <c r="BC58" s="1058"/>
      <c r="BD58" s="1058"/>
      <c r="BE58" s="1004"/>
      <c r="BF58" s="1004"/>
      <c r="BG58" s="1004"/>
      <c r="BH58" s="1004"/>
      <c r="BI58" s="1005"/>
      <c r="BJ58" s="223"/>
      <c r="BK58" s="223"/>
      <c r="BL58" s="223"/>
      <c r="BM58" s="223"/>
      <c r="BN58" s="223"/>
      <c r="BO58" s="232"/>
      <c r="BP58" s="232"/>
      <c r="BQ58" s="229">
        <v>52</v>
      </c>
      <c r="BR58" s="230"/>
      <c r="BS58" s="1024"/>
      <c r="BT58" s="1025"/>
      <c r="BU58" s="1025"/>
      <c r="BV58" s="1025"/>
      <c r="BW58" s="1025"/>
      <c r="BX58" s="1025"/>
      <c r="BY58" s="1025"/>
      <c r="BZ58" s="1025"/>
      <c r="CA58" s="1025"/>
      <c r="CB58" s="1025"/>
      <c r="CC58" s="1025"/>
      <c r="CD58" s="1025"/>
      <c r="CE58" s="1025"/>
      <c r="CF58" s="1025"/>
      <c r="CG58" s="1046"/>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221"/>
    </row>
    <row r="59" spans="1:131" ht="26.25" customHeight="1" x14ac:dyDescent="0.15">
      <c r="A59" s="229">
        <v>32</v>
      </c>
      <c r="B59" s="1062"/>
      <c r="C59" s="1063"/>
      <c r="D59" s="1063"/>
      <c r="E59" s="1063"/>
      <c r="F59" s="1063"/>
      <c r="G59" s="1063"/>
      <c r="H59" s="1063"/>
      <c r="I59" s="1063"/>
      <c r="J59" s="1063"/>
      <c r="K59" s="1063"/>
      <c r="L59" s="1063"/>
      <c r="M59" s="1063"/>
      <c r="N59" s="1063"/>
      <c r="O59" s="1063"/>
      <c r="P59" s="1064"/>
      <c r="Q59" s="1065"/>
      <c r="R59" s="1057"/>
      <c r="S59" s="1057"/>
      <c r="T59" s="1057"/>
      <c r="U59" s="1057"/>
      <c r="V59" s="1057"/>
      <c r="W59" s="1057"/>
      <c r="X59" s="1057"/>
      <c r="Y59" s="1057"/>
      <c r="Z59" s="1057"/>
      <c r="AA59" s="1057"/>
      <c r="AB59" s="1057"/>
      <c r="AC59" s="1057"/>
      <c r="AD59" s="1057"/>
      <c r="AE59" s="1066"/>
      <c r="AF59" s="1067"/>
      <c r="AG59" s="1068"/>
      <c r="AH59" s="1068"/>
      <c r="AI59" s="1068"/>
      <c r="AJ59" s="1069"/>
      <c r="AK59" s="1056"/>
      <c r="AL59" s="1057"/>
      <c r="AM59" s="1057"/>
      <c r="AN59" s="1057"/>
      <c r="AO59" s="1057"/>
      <c r="AP59" s="1057"/>
      <c r="AQ59" s="1057"/>
      <c r="AR59" s="1057"/>
      <c r="AS59" s="1057"/>
      <c r="AT59" s="1057"/>
      <c r="AU59" s="1057"/>
      <c r="AV59" s="1057"/>
      <c r="AW59" s="1057"/>
      <c r="AX59" s="1057"/>
      <c r="AY59" s="1057"/>
      <c r="AZ59" s="1058"/>
      <c r="BA59" s="1058"/>
      <c r="BB59" s="1058"/>
      <c r="BC59" s="1058"/>
      <c r="BD59" s="1058"/>
      <c r="BE59" s="1004"/>
      <c r="BF59" s="1004"/>
      <c r="BG59" s="1004"/>
      <c r="BH59" s="1004"/>
      <c r="BI59" s="1005"/>
      <c r="BJ59" s="223"/>
      <c r="BK59" s="223"/>
      <c r="BL59" s="223"/>
      <c r="BM59" s="223"/>
      <c r="BN59" s="223"/>
      <c r="BO59" s="232"/>
      <c r="BP59" s="232"/>
      <c r="BQ59" s="229">
        <v>53</v>
      </c>
      <c r="BR59" s="230"/>
      <c r="BS59" s="1024"/>
      <c r="BT59" s="1025"/>
      <c r="BU59" s="1025"/>
      <c r="BV59" s="1025"/>
      <c r="BW59" s="1025"/>
      <c r="BX59" s="1025"/>
      <c r="BY59" s="1025"/>
      <c r="BZ59" s="1025"/>
      <c r="CA59" s="1025"/>
      <c r="CB59" s="1025"/>
      <c r="CC59" s="1025"/>
      <c r="CD59" s="1025"/>
      <c r="CE59" s="1025"/>
      <c r="CF59" s="1025"/>
      <c r="CG59" s="1046"/>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221"/>
    </row>
    <row r="60" spans="1:131" ht="26.25" customHeight="1" x14ac:dyDescent="0.15">
      <c r="A60" s="229">
        <v>33</v>
      </c>
      <c r="B60" s="1062"/>
      <c r="C60" s="1063"/>
      <c r="D60" s="1063"/>
      <c r="E60" s="1063"/>
      <c r="F60" s="1063"/>
      <c r="G60" s="1063"/>
      <c r="H60" s="1063"/>
      <c r="I60" s="1063"/>
      <c r="J60" s="1063"/>
      <c r="K60" s="1063"/>
      <c r="L60" s="1063"/>
      <c r="M60" s="1063"/>
      <c r="N60" s="1063"/>
      <c r="O60" s="1063"/>
      <c r="P60" s="1064"/>
      <c r="Q60" s="1065"/>
      <c r="R60" s="1057"/>
      <c r="S60" s="1057"/>
      <c r="T60" s="1057"/>
      <c r="U60" s="1057"/>
      <c r="V60" s="1057"/>
      <c r="W60" s="1057"/>
      <c r="X60" s="1057"/>
      <c r="Y60" s="1057"/>
      <c r="Z60" s="1057"/>
      <c r="AA60" s="1057"/>
      <c r="AB60" s="1057"/>
      <c r="AC60" s="1057"/>
      <c r="AD60" s="1057"/>
      <c r="AE60" s="1066"/>
      <c r="AF60" s="1067"/>
      <c r="AG60" s="1068"/>
      <c r="AH60" s="1068"/>
      <c r="AI60" s="1068"/>
      <c r="AJ60" s="1069"/>
      <c r="AK60" s="1056"/>
      <c r="AL60" s="1057"/>
      <c r="AM60" s="1057"/>
      <c r="AN60" s="1057"/>
      <c r="AO60" s="1057"/>
      <c r="AP60" s="1057"/>
      <c r="AQ60" s="1057"/>
      <c r="AR60" s="1057"/>
      <c r="AS60" s="1057"/>
      <c r="AT60" s="1057"/>
      <c r="AU60" s="1057"/>
      <c r="AV60" s="1057"/>
      <c r="AW60" s="1057"/>
      <c r="AX60" s="1057"/>
      <c r="AY60" s="1057"/>
      <c r="AZ60" s="1058"/>
      <c r="BA60" s="1058"/>
      <c r="BB60" s="1058"/>
      <c r="BC60" s="1058"/>
      <c r="BD60" s="1058"/>
      <c r="BE60" s="1004"/>
      <c r="BF60" s="1004"/>
      <c r="BG60" s="1004"/>
      <c r="BH60" s="1004"/>
      <c r="BI60" s="1005"/>
      <c r="BJ60" s="223"/>
      <c r="BK60" s="223"/>
      <c r="BL60" s="223"/>
      <c r="BM60" s="223"/>
      <c r="BN60" s="223"/>
      <c r="BO60" s="232"/>
      <c r="BP60" s="232"/>
      <c r="BQ60" s="229">
        <v>54</v>
      </c>
      <c r="BR60" s="230"/>
      <c r="BS60" s="1024"/>
      <c r="BT60" s="1025"/>
      <c r="BU60" s="1025"/>
      <c r="BV60" s="1025"/>
      <c r="BW60" s="1025"/>
      <c r="BX60" s="1025"/>
      <c r="BY60" s="1025"/>
      <c r="BZ60" s="1025"/>
      <c r="CA60" s="1025"/>
      <c r="CB60" s="1025"/>
      <c r="CC60" s="1025"/>
      <c r="CD60" s="1025"/>
      <c r="CE60" s="1025"/>
      <c r="CF60" s="1025"/>
      <c r="CG60" s="1046"/>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221"/>
    </row>
    <row r="61" spans="1:131" ht="26.25" customHeight="1" thickBot="1" x14ac:dyDescent="0.2">
      <c r="A61" s="229">
        <v>34</v>
      </c>
      <c r="B61" s="1062"/>
      <c r="C61" s="1063"/>
      <c r="D61" s="1063"/>
      <c r="E61" s="1063"/>
      <c r="F61" s="1063"/>
      <c r="G61" s="1063"/>
      <c r="H61" s="1063"/>
      <c r="I61" s="1063"/>
      <c r="J61" s="1063"/>
      <c r="K61" s="1063"/>
      <c r="L61" s="1063"/>
      <c r="M61" s="1063"/>
      <c r="N61" s="1063"/>
      <c r="O61" s="1063"/>
      <c r="P61" s="1064"/>
      <c r="Q61" s="1065"/>
      <c r="R61" s="1057"/>
      <c r="S61" s="1057"/>
      <c r="T61" s="1057"/>
      <c r="U61" s="1057"/>
      <c r="V61" s="1057"/>
      <c r="W61" s="1057"/>
      <c r="X61" s="1057"/>
      <c r="Y61" s="1057"/>
      <c r="Z61" s="1057"/>
      <c r="AA61" s="1057"/>
      <c r="AB61" s="1057"/>
      <c r="AC61" s="1057"/>
      <c r="AD61" s="1057"/>
      <c r="AE61" s="1066"/>
      <c r="AF61" s="1067"/>
      <c r="AG61" s="1068"/>
      <c r="AH61" s="1068"/>
      <c r="AI61" s="1068"/>
      <c r="AJ61" s="1069"/>
      <c r="AK61" s="1056"/>
      <c r="AL61" s="1057"/>
      <c r="AM61" s="1057"/>
      <c r="AN61" s="1057"/>
      <c r="AO61" s="1057"/>
      <c r="AP61" s="1057"/>
      <c r="AQ61" s="1057"/>
      <c r="AR61" s="1057"/>
      <c r="AS61" s="1057"/>
      <c r="AT61" s="1057"/>
      <c r="AU61" s="1057"/>
      <c r="AV61" s="1057"/>
      <c r="AW61" s="1057"/>
      <c r="AX61" s="1057"/>
      <c r="AY61" s="1057"/>
      <c r="AZ61" s="1058"/>
      <c r="BA61" s="1058"/>
      <c r="BB61" s="1058"/>
      <c r="BC61" s="1058"/>
      <c r="BD61" s="1058"/>
      <c r="BE61" s="1004"/>
      <c r="BF61" s="1004"/>
      <c r="BG61" s="1004"/>
      <c r="BH61" s="1004"/>
      <c r="BI61" s="1005"/>
      <c r="BJ61" s="223"/>
      <c r="BK61" s="223"/>
      <c r="BL61" s="223"/>
      <c r="BM61" s="223"/>
      <c r="BN61" s="223"/>
      <c r="BO61" s="232"/>
      <c r="BP61" s="232"/>
      <c r="BQ61" s="229">
        <v>55</v>
      </c>
      <c r="BR61" s="230"/>
      <c r="BS61" s="1024"/>
      <c r="BT61" s="1025"/>
      <c r="BU61" s="1025"/>
      <c r="BV61" s="1025"/>
      <c r="BW61" s="1025"/>
      <c r="BX61" s="1025"/>
      <c r="BY61" s="1025"/>
      <c r="BZ61" s="1025"/>
      <c r="CA61" s="1025"/>
      <c r="CB61" s="1025"/>
      <c r="CC61" s="1025"/>
      <c r="CD61" s="1025"/>
      <c r="CE61" s="1025"/>
      <c r="CF61" s="1025"/>
      <c r="CG61" s="1046"/>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221"/>
    </row>
    <row r="62" spans="1:131" ht="26.25" customHeight="1" x14ac:dyDescent="0.15">
      <c r="A62" s="229">
        <v>35</v>
      </c>
      <c r="B62" s="1062"/>
      <c r="C62" s="1063"/>
      <c r="D62" s="1063"/>
      <c r="E62" s="1063"/>
      <c r="F62" s="1063"/>
      <c r="G62" s="1063"/>
      <c r="H62" s="1063"/>
      <c r="I62" s="1063"/>
      <c r="J62" s="1063"/>
      <c r="K62" s="1063"/>
      <c r="L62" s="1063"/>
      <c r="M62" s="1063"/>
      <c r="N62" s="1063"/>
      <c r="O62" s="1063"/>
      <c r="P62" s="1064"/>
      <c r="Q62" s="1065"/>
      <c r="R62" s="1057"/>
      <c r="S62" s="1057"/>
      <c r="T62" s="1057"/>
      <c r="U62" s="1057"/>
      <c r="V62" s="1057"/>
      <c r="W62" s="1057"/>
      <c r="X62" s="1057"/>
      <c r="Y62" s="1057"/>
      <c r="Z62" s="1057"/>
      <c r="AA62" s="1057"/>
      <c r="AB62" s="1057"/>
      <c r="AC62" s="1057"/>
      <c r="AD62" s="1057"/>
      <c r="AE62" s="1066"/>
      <c r="AF62" s="1067"/>
      <c r="AG62" s="1068"/>
      <c r="AH62" s="1068"/>
      <c r="AI62" s="1068"/>
      <c r="AJ62" s="1069"/>
      <c r="AK62" s="1056"/>
      <c r="AL62" s="1057"/>
      <c r="AM62" s="1057"/>
      <c r="AN62" s="1057"/>
      <c r="AO62" s="1057"/>
      <c r="AP62" s="1057"/>
      <c r="AQ62" s="1057"/>
      <c r="AR62" s="1057"/>
      <c r="AS62" s="1057"/>
      <c r="AT62" s="1057"/>
      <c r="AU62" s="1057"/>
      <c r="AV62" s="1057"/>
      <c r="AW62" s="1057"/>
      <c r="AX62" s="1057"/>
      <c r="AY62" s="1057"/>
      <c r="AZ62" s="1058"/>
      <c r="BA62" s="1058"/>
      <c r="BB62" s="1058"/>
      <c r="BC62" s="1058"/>
      <c r="BD62" s="1058"/>
      <c r="BE62" s="1004"/>
      <c r="BF62" s="1004"/>
      <c r="BG62" s="1004"/>
      <c r="BH62" s="1004"/>
      <c r="BI62" s="1005"/>
      <c r="BJ62" s="1059" t="s">
        <v>414</v>
      </c>
      <c r="BK62" s="1060"/>
      <c r="BL62" s="1060"/>
      <c r="BM62" s="1060"/>
      <c r="BN62" s="1061"/>
      <c r="BO62" s="232"/>
      <c r="BP62" s="232"/>
      <c r="BQ62" s="229">
        <v>56</v>
      </c>
      <c r="BR62" s="230"/>
      <c r="BS62" s="1024"/>
      <c r="BT62" s="1025"/>
      <c r="BU62" s="1025"/>
      <c r="BV62" s="1025"/>
      <c r="BW62" s="1025"/>
      <c r="BX62" s="1025"/>
      <c r="BY62" s="1025"/>
      <c r="BZ62" s="1025"/>
      <c r="CA62" s="1025"/>
      <c r="CB62" s="1025"/>
      <c r="CC62" s="1025"/>
      <c r="CD62" s="1025"/>
      <c r="CE62" s="1025"/>
      <c r="CF62" s="1025"/>
      <c r="CG62" s="1046"/>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221"/>
    </row>
    <row r="63" spans="1:131" ht="26.25" customHeight="1" thickBot="1" x14ac:dyDescent="0.2">
      <c r="A63" s="231" t="s">
        <v>390</v>
      </c>
      <c r="B63" s="969" t="s">
        <v>415</v>
      </c>
      <c r="C63" s="970"/>
      <c r="D63" s="970"/>
      <c r="E63" s="970"/>
      <c r="F63" s="970"/>
      <c r="G63" s="970"/>
      <c r="H63" s="970"/>
      <c r="I63" s="970"/>
      <c r="J63" s="970"/>
      <c r="K63" s="970"/>
      <c r="L63" s="970"/>
      <c r="M63" s="970"/>
      <c r="N63" s="970"/>
      <c r="O63" s="970"/>
      <c r="P63" s="980"/>
      <c r="Q63" s="994"/>
      <c r="R63" s="995"/>
      <c r="S63" s="995"/>
      <c r="T63" s="995"/>
      <c r="U63" s="995"/>
      <c r="V63" s="995"/>
      <c r="W63" s="995"/>
      <c r="X63" s="995"/>
      <c r="Y63" s="995"/>
      <c r="Z63" s="995"/>
      <c r="AA63" s="995"/>
      <c r="AB63" s="995"/>
      <c r="AC63" s="995"/>
      <c r="AD63" s="995"/>
      <c r="AE63" s="1052"/>
      <c r="AF63" s="1053">
        <v>464</v>
      </c>
      <c r="AG63" s="991"/>
      <c r="AH63" s="991"/>
      <c r="AI63" s="991"/>
      <c r="AJ63" s="1054"/>
      <c r="AK63" s="1055"/>
      <c r="AL63" s="995"/>
      <c r="AM63" s="995"/>
      <c r="AN63" s="995"/>
      <c r="AO63" s="995"/>
      <c r="AP63" s="991"/>
      <c r="AQ63" s="991"/>
      <c r="AR63" s="991"/>
      <c r="AS63" s="991"/>
      <c r="AT63" s="991"/>
      <c r="AU63" s="991"/>
      <c r="AV63" s="991"/>
      <c r="AW63" s="991"/>
      <c r="AX63" s="991"/>
      <c r="AY63" s="991"/>
      <c r="AZ63" s="1049"/>
      <c r="BA63" s="1049"/>
      <c r="BB63" s="1049"/>
      <c r="BC63" s="1049"/>
      <c r="BD63" s="1049"/>
      <c r="BE63" s="992"/>
      <c r="BF63" s="992"/>
      <c r="BG63" s="992"/>
      <c r="BH63" s="992"/>
      <c r="BI63" s="993"/>
      <c r="BJ63" s="1050" t="s">
        <v>416</v>
      </c>
      <c r="BK63" s="985"/>
      <c r="BL63" s="985"/>
      <c r="BM63" s="985"/>
      <c r="BN63" s="1051"/>
      <c r="BO63" s="232"/>
      <c r="BP63" s="232"/>
      <c r="BQ63" s="229">
        <v>57</v>
      </c>
      <c r="BR63" s="230"/>
      <c r="BS63" s="1024"/>
      <c r="BT63" s="1025"/>
      <c r="BU63" s="1025"/>
      <c r="BV63" s="1025"/>
      <c r="BW63" s="1025"/>
      <c r="BX63" s="1025"/>
      <c r="BY63" s="1025"/>
      <c r="BZ63" s="1025"/>
      <c r="CA63" s="1025"/>
      <c r="CB63" s="1025"/>
      <c r="CC63" s="1025"/>
      <c r="CD63" s="1025"/>
      <c r="CE63" s="1025"/>
      <c r="CF63" s="1025"/>
      <c r="CG63" s="1046"/>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4"/>
      <c r="BT64" s="1025"/>
      <c r="BU64" s="1025"/>
      <c r="BV64" s="1025"/>
      <c r="BW64" s="1025"/>
      <c r="BX64" s="1025"/>
      <c r="BY64" s="1025"/>
      <c r="BZ64" s="1025"/>
      <c r="CA64" s="1025"/>
      <c r="CB64" s="1025"/>
      <c r="CC64" s="1025"/>
      <c r="CD64" s="1025"/>
      <c r="CE64" s="1025"/>
      <c r="CF64" s="1025"/>
      <c r="CG64" s="1046"/>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221"/>
    </row>
    <row r="65" spans="1:131" ht="26.25" customHeight="1" thickBot="1" x14ac:dyDescent="0.2">
      <c r="A65" s="223" t="s">
        <v>417</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4"/>
      <c r="BT65" s="1025"/>
      <c r="BU65" s="1025"/>
      <c r="BV65" s="1025"/>
      <c r="BW65" s="1025"/>
      <c r="BX65" s="1025"/>
      <c r="BY65" s="1025"/>
      <c r="BZ65" s="1025"/>
      <c r="CA65" s="1025"/>
      <c r="CB65" s="1025"/>
      <c r="CC65" s="1025"/>
      <c r="CD65" s="1025"/>
      <c r="CE65" s="1025"/>
      <c r="CF65" s="1025"/>
      <c r="CG65" s="1046"/>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221"/>
    </row>
    <row r="66" spans="1:131" ht="26.25" customHeight="1" x14ac:dyDescent="0.15">
      <c r="A66" s="1027" t="s">
        <v>418</v>
      </c>
      <c r="B66" s="1028"/>
      <c r="C66" s="1028"/>
      <c r="D66" s="1028"/>
      <c r="E66" s="1028"/>
      <c r="F66" s="1028"/>
      <c r="G66" s="1028"/>
      <c r="H66" s="1028"/>
      <c r="I66" s="1028"/>
      <c r="J66" s="1028"/>
      <c r="K66" s="1028"/>
      <c r="L66" s="1028"/>
      <c r="M66" s="1028"/>
      <c r="N66" s="1028"/>
      <c r="O66" s="1028"/>
      <c r="P66" s="1029"/>
      <c r="Q66" s="1033" t="s">
        <v>395</v>
      </c>
      <c r="R66" s="1034"/>
      <c r="S66" s="1034"/>
      <c r="T66" s="1034"/>
      <c r="U66" s="1035"/>
      <c r="V66" s="1033" t="s">
        <v>419</v>
      </c>
      <c r="W66" s="1034"/>
      <c r="X66" s="1034"/>
      <c r="Y66" s="1034"/>
      <c r="Z66" s="1035"/>
      <c r="AA66" s="1033" t="s">
        <v>420</v>
      </c>
      <c r="AB66" s="1034"/>
      <c r="AC66" s="1034"/>
      <c r="AD66" s="1034"/>
      <c r="AE66" s="1035"/>
      <c r="AF66" s="1039" t="s">
        <v>398</v>
      </c>
      <c r="AG66" s="1040"/>
      <c r="AH66" s="1040"/>
      <c r="AI66" s="1040"/>
      <c r="AJ66" s="1041"/>
      <c r="AK66" s="1033" t="s">
        <v>421</v>
      </c>
      <c r="AL66" s="1028"/>
      <c r="AM66" s="1028"/>
      <c r="AN66" s="1028"/>
      <c r="AO66" s="1029"/>
      <c r="AP66" s="1033" t="s">
        <v>422</v>
      </c>
      <c r="AQ66" s="1034"/>
      <c r="AR66" s="1034"/>
      <c r="AS66" s="1034"/>
      <c r="AT66" s="1035"/>
      <c r="AU66" s="1033" t="s">
        <v>423</v>
      </c>
      <c r="AV66" s="1034"/>
      <c r="AW66" s="1034"/>
      <c r="AX66" s="1034"/>
      <c r="AY66" s="1035"/>
      <c r="AZ66" s="1033" t="s">
        <v>378</v>
      </c>
      <c r="BA66" s="1034"/>
      <c r="BB66" s="1034"/>
      <c r="BC66" s="1034"/>
      <c r="BD66" s="1047"/>
      <c r="BE66" s="232"/>
      <c r="BF66" s="232"/>
      <c r="BG66" s="232"/>
      <c r="BH66" s="232"/>
      <c r="BI66" s="232"/>
      <c r="BJ66" s="232"/>
      <c r="BK66" s="232"/>
      <c r="BL66" s="232"/>
      <c r="BM66" s="232"/>
      <c r="BN66" s="232"/>
      <c r="BO66" s="232"/>
      <c r="BP66" s="232"/>
      <c r="BQ66" s="229">
        <v>60</v>
      </c>
      <c r="BR66" s="234"/>
      <c r="BS66" s="977"/>
      <c r="BT66" s="978"/>
      <c r="BU66" s="978"/>
      <c r="BV66" s="978"/>
      <c r="BW66" s="978"/>
      <c r="BX66" s="978"/>
      <c r="BY66" s="978"/>
      <c r="BZ66" s="978"/>
      <c r="CA66" s="978"/>
      <c r="CB66" s="978"/>
      <c r="CC66" s="978"/>
      <c r="CD66" s="978"/>
      <c r="CE66" s="978"/>
      <c r="CF66" s="978"/>
      <c r="CG66" s="987"/>
      <c r="CH66" s="988"/>
      <c r="CI66" s="989"/>
      <c r="CJ66" s="989"/>
      <c r="CK66" s="989"/>
      <c r="CL66" s="990"/>
      <c r="CM66" s="988"/>
      <c r="CN66" s="989"/>
      <c r="CO66" s="989"/>
      <c r="CP66" s="989"/>
      <c r="CQ66" s="990"/>
      <c r="CR66" s="988"/>
      <c r="CS66" s="989"/>
      <c r="CT66" s="989"/>
      <c r="CU66" s="989"/>
      <c r="CV66" s="990"/>
      <c r="CW66" s="988"/>
      <c r="CX66" s="989"/>
      <c r="CY66" s="989"/>
      <c r="CZ66" s="989"/>
      <c r="DA66" s="990"/>
      <c r="DB66" s="988"/>
      <c r="DC66" s="989"/>
      <c r="DD66" s="989"/>
      <c r="DE66" s="989"/>
      <c r="DF66" s="990"/>
      <c r="DG66" s="988"/>
      <c r="DH66" s="989"/>
      <c r="DI66" s="989"/>
      <c r="DJ66" s="989"/>
      <c r="DK66" s="990"/>
      <c r="DL66" s="988"/>
      <c r="DM66" s="989"/>
      <c r="DN66" s="989"/>
      <c r="DO66" s="989"/>
      <c r="DP66" s="990"/>
      <c r="DQ66" s="988"/>
      <c r="DR66" s="989"/>
      <c r="DS66" s="989"/>
      <c r="DT66" s="989"/>
      <c r="DU66" s="990"/>
      <c r="DV66" s="977"/>
      <c r="DW66" s="978"/>
      <c r="DX66" s="978"/>
      <c r="DY66" s="978"/>
      <c r="DZ66" s="979"/>
      <c r="EA66" s="221"/>
    </row>
    <row r="67" spans="1:131" ht="26.25" customHeight="1" thickBot="1" x14ac:dyDescent="0.2">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48"/>
      <c r="BE67" s="232"/>
      <c r="BF67" s="232"/>
      <c r="BG67" s="232"/>
      <c r="BH67" s="232"/>
      <c r="BI67" s="232"/>
      <c r="BJ67" s="232"/>
      <c r="BK67" s="232"/>
      <c r="BL67" s="232"/>
      <c r="BM67" s="232"/>
      <c r="BN67" s="232"/>
      <c r="BO67" s="232"/>
      <c r="BP67" s="232"/>
      <c r="BQ67" s="229">
        <v>61</v>
      </c>
      <c r="BR67" s="234"/>
      <c r="BS67" s="977"/>
      <c r="BT67" s="978"/>
      <c r="BU67" s="978"/>
      <c r="BV67" s="978"/>
      <c r="BW67" s="978"/>
      <c r="BX67" s="978"/>
      <c r="BY67" s="978"/>
      <c r="BZ67" s="978"/>
      <c r="CA67" s="978"/>
      <c r="CB67" s="978"/>
      <c r="CC67" s="978"/>
      <c r="CD67" s="978"/>
      <c r="CE67" s="978"/>
      <c r="CF67" s="978"/>
      <c r="CG67" s="987"/>
      <c r="CH67" s="988"/>
      <c r="CI67" s="989"/>
      <c r="CJ67" s="989"/>
      <c r="CK67" s="989"/>
      <c r="CL67" s="990"/>
      <c r="CM67" s="988"/>
      <c r="CN67" s="989"/>
      <c r="CO67" s="989"/>
      <c r="CP67" s="989"/>
      <c r="CQ67" s="990"/>
      <c r="CR67" s="988"/>
      <c r="CS67" s="989"/>
      <c r="CT67" s="989"/>
      <c r="CU67" s="989"/>
      <c r="CV67" s="990"/>
      <c r="CW67" s="988"/>
      <c r="CX67" s="989"/>
      <c r="CY67" s="989"/>
      <c r="CZ67" s="989"/>
      <c r="DA67" s="990"/>
      <c r="DB67" s="988"/>
      <c r="DC67" s="989"/>
      <c r="DD67" s="989"/>
      <c r="DE67" s="989"/>
      <c r="DF67" s="990"/>
      <c r="DG67" s="988"/>
      <c r="DH67" s="989"/>
      <c r="DI67" s="989"/>
      <c r="DJ67" s="989"/>
      <c r="DK67" s="990"/>
      <c r="DL67" s="988"/>
      <c r="DM67" s="989"/>
      <c r="DN67" s="989"/>
      <c r="DO67" s="989"/>
      <c r="DP67" s="990"/>
      <c r="DQ67" s="988"/>
      <c r="DR67" s="989"/>
      <c r="DS67" s="989"/>
      <c r="DT67" s="989"/>
      <c r="DU67" s="990"/>
      <c r="DV67" s="977"/>
      <c r="DW67" s="978"/>
      <c r="DX67" s="978"/>
      <c r="DY67" s="978"/>
      <c r="DZ67" s="979"/>
      <c r="EA67" s="221"/>
    </row>
    <row r="68" spans="1:131" ht="26.25" customHeight="1" thickTop="1" x14ac:dyDescent="0.15">
      <c r="A68" s="227">
        <v>1</v>
      </c>
      <c r="B68" s="1017" t="s">
        <v>579</v>
      </c>
      <c r="C68" s="1018"/>
      <c r="D68" s="1018"/>
      <c r="E68" s="1018"/>
      <c r="F68" s="1018"/>
      <c r="G68" s="1018"/>
      <c r="H68" s="1018"/>
      <c r="I68" s="1018"/>
      <c r="J68" s="1018"/>
      <c r="K68" s="1018"/>
      <c r="L68" s="1018"/>
      <c r="M68" s="1018"/>
      <c r="N68" s="1018"/>
      <c r="O68" s="1018"/>
      <c r="P68" s="1019"/>
      <c r="Q68" s="1020">
        <v>20</v>
      </c>
      <c r="R68" s="1014"/>
      <c r="S68" s="1014"/>
      <c r="T68" s="1014"/>
      <c r="U68" s="1014"/>
      <c r="V68" s="1014">
        <v>18</v>
      </c>
      <c r="W68" s="1014"/>
      <c r="X68" s="1014"/>
      <c r="Y68" s="1014"/>
      <c r="Z68" s="1014"/>
      <c r="AA68" s="1014">
        <v>2</v>
      </c>
      <c r="AB68" s="1014"/>
      <c r="AC68" s="1014"/>
      <c r="AD68" s="1014"/>
      <c r="AE68" s="1014"/>
      <c r="AF68" s="1014">
        <v>2</v>
      </c>
      <c r="AG68" s="1014"/>
      <c r="AH68" s="1014"/>
      <c r="AI68" s="1014"/>
      <c r="AJ68" s="1014"/>
      <c r="AK68" s="1014">
        <v>0</v>
      </c>
      <c r="AL68" s="1014"/>
      <c r="AM68" s="1014"/>
      <c r="AN68" s="1014"/>
      <c r="AO68" s="1014"/>
      <c r="AP68" s="1014">
        <v>0</v>
      </c>
      <c r="AQ68" s="1014"/>
      <c r="AR68" s="1014"/>
      <c r="AS68" s="1014"/>
      <c r="AT68" s="1014"/>
      <c r="AU68" s="1014">
        <v>0</v>
      </c>
      <c r="AV68" s="1014"/>
      <c r="AW68" s="1014"/>
      <c r="AX68" s="1014"/>
      <c r="AY68" s="1014"/>
      <c r="AZ68" s="1015"/>
      <c r="BA68" s="1015"/>
      <c r="BB68" s="1015"/>
      <c r="BC68" s="1015"/>
      <c r="BD68" s="1016"/>
      <c r="BE68" s="232"/>
      <c r="BF68" s="232"/>
      <c r="BG68" s="232"/>
      <c r="BH68" s="232"/>
      <c r="BI68" s="232"/>
      <c r="BJ68" s="232"/>
      <c r="BK68" s="232"/>
      <c r="BL68" s="232"/>
      <c r="BM68" s="232"/>
      <c r="BN68" s="232"/>
      <c r="BO68" s="232"/>
      <c r="BP68" s="232"/>
      <c r="BQ68" s="229">
        <v>62</v>
      </c>
      <c r="BR68" s="234"/>
      <c r="BS68" s="977"/>
      <c r="BT68" s="978"/>
      <c r="BU68" s="978"/>
      <c r="BV68" s="978"/>
      <c r="BW68" s="978"/>
      <c r="BX68" s="978"/>
      <c r="BY68" s="978"/>
      <c r="BZ68" s="978"/>
      <c r="CA68" s="978"/>
      <c r="CB68" s="978"/>
      <c r="CC68" s="978"/>
      <c r="CD68" s="978"/>
      <c r="CE68" s="978"/>
      <c r="CF68" s="978"/>
      <c r="CG68" s="987"/>
      <c r="CH68" s="988"/>
      <c r="CI68" s="989"/>
      <c r="CJ68" s="989"/>
      <c r="CK68" s="989"/>
      <c r="CL68" s="990"/>
      <c r="CM68" s="988"/>
      <c r="CN68" s="989"/>
      <c r="CO68" s="989"/>
      <c r="CP68" s="989"/>
      <c r="CQ68" s="990"/>
      <c r="CR68" s="988"/>
      <c r="CS68" s="989"/>
      <c r="CT68" s="989"/>
      <c r="CU68" s="989"/>
      <c r="CV68" s="990"/>
      <c r="CW68" s="988"/>
      <c r="CX68" s="989"/>
      <c r="CY68" s="989"/>
      <c r="CZ68" s="989"/>
      <c r="DA68" s="990"/>
      <c r="DB68" s="988"/>
      <c r="DC68" s="989"/>
      <c r="DD68" s="989"/>
      <c r="DE68" s="989"/>
      <c r="DF68" s="990"/>
      <c r="DG68" s="988"/>
      <c r="DH68" s="989"/>
      <c r="DI68" s="989"/>
      <c r="DJ68" s="989"/>
      <c r="DK68" s="990"/>
      <c r="DL68" s="988"/>
      <c r="DM68" s="989"/>
      <c r="DN68" s="989"/>
      <c r="DO68" s="989"/>
      <c r="DP68" s="990"/>
      <c r="DQ68" s="988"/>
      <c r="DR68" s="989"/>
      <c r="DS68" s="989"/>
      <c r="DT68" s="989"/>
      <c r="DU68" s="990"/>
      <c r="DV68" s="977"/>
      <c r="DW68" s="978"/>
      <c r="DX68" s="978"/>
      <c r="DY68" s="978"/>
      <c r="DZ68" s="979"/>
      <c r="EA68" s="221"/>
    </row>
    <row r="69" spans="1:131" ht="26.25" customHeight="1" x14ac:dyDescent="0.15">
      <c r="A69" s="229">
        <v>2</v>
      </c>
      <c r="B69" s="1006" t="s">
        <v>580</v>
      </c>
      <c r="C69" s="1007"/>
      <c r="D69" s="1007"/>
      <c r="E69" s="1007"/>
      <c r="F69" s="1007"/>
      <c r="G69" s="1007"/>
      <c r="H69" s="1007"/>
      <c r="I69" s="1007"/>
      <c r="J69" s="1007"/>
      <c r="K69" s="1007"/>
      <c r="L69" s="1007"/>
      <c r="M69" s="1007"/>
      <c r="N69" s="1007"/>
      <c r="O69" s="1007"/>
      <c r="P69" s="1008"/>
      <c r="Q69" s="1009">
        <v>85</v>
      </c>
      <c r="R69" s="1003"/>
      <c r="S69" s="1003"/>
      <c r="T69" s="1003"/>
      <c r="U69" s="1003"/>
      <c r="V69" s="1003">
        <v>37</v>
      </c>
      <c r="W69" s="1003"/>
      <c r="X69" s="1003"/>
      <c r="Y69" s="1003"/>
      <c r="Z69" s="1003"/>
      <c r="AA69" s="1003">
        <v>48</v>
      </c>
      <c r="AB69" s="1003"/>
      <c r="AC69" s="1003"/>
      <c r="AD69" s="1003"/>
      <c r="AE69" s="1003"/>
      <c r="AF69" s="1003">
        <v>48</v>
      </c>
      <c r="AG69" s="1003"/>
      <c r="AH69" s="1003"/>
      <c r="AI69" s="1003"/>
      <c r="AJ69" s="1003"/>
      <c r="AK69" s="1003">
        <v>0</v>
      </c>
      <c r="AL69" s="1003"/>
      <c r="AM69" s="1003"/>
      <c r="AN69" s="1003"/>
      <c r="AO69" s="1003"/>
      <c r="AP69" s="1003">
        <v>0</v>
      </c>
      <c r="AQ69" s="1003"/>
      <c r="AR69" s="1003"/>
      <c r="AS69" s="1003"/>
      <c r="AT69" s="1003"/>
      <c r="AU69" s="1003">
        <v>0</v>
      </c>
      <c r="AV69" s="1003"/>
      <c r="AW69" s="1003"/>
      <c r="AX69" s="1003"/>
      <c r="AY69" s="1003"/>
      <c r="AZ69" s="1004"/>
      <c r="BA69" s="1004"/>
      <c r="BB69" s="1004"/>
      <c r="BC69" s="1004"/>
      <c r="BD69" s="1005"/>
      <c r="BE69" s="232"/>
      <c r="BF69" s="232"/>
      <c r="BG69" s="232"/>
      <c r="BH69" s="232"/>
      <c r="BI69" s="232"/>
      <c r="BJ69" s="232"/>
      <c r="BK69" s="232"/>
      <c r="BL69" s="232"/>
      <c r="BM69" s="232"/>
      <c r="BN69" s="232"/>
      <c r="BO69" s="232"/>
      <c r="BP69" s="232"/>
      <c r="BQ69" s="229">
        <v>63</v>
      </c>
      <c r="BR69" s="234"/>
      <c r="BS69" s="977"/>
      <c r="BT69" s="978"/>
      <c r="BU69" s="978"/>
      <c r="BV69" s="978"/>
      <c r="BW69" s="978"/>
      <c r="BX69" s="978"/>
      <c r="BY69" s="978"/>
      <c r="BZ69" s="978"/>
      <c r="CA69" s="978"/>
      <c r="CB69" s="978"/>
      <c r="CC69" s="978"/>
      <c r="CD69" s="978"/>
      <c r="CE69" s="978"/>
      <c r="CF69" s="978"/>
      <c r="CG69" s="987"/>
      <c r="CH69" s="988"/>
      <c r="CI69" s="989"/>
      <c r="CJ69" s="989"/>
      <c r="CK69" s="989"/>
      <c r="CL69" s="990"/>
      <c r="CM69" s="988"/>
      <c r="CN69" s="989"/>
      <c r="CO69" s="989"/>
      <c r="CP69" s="989"/>
      <c r="CQ69" s="990"/>
      <c r="CR69" s="988"/>
      <c r="CS69" s="989"/>
      <c r="CT69" s="989"/>
      <c r="CU69" s="989"/>
      <c r="CV69" s="990"/>
      <c r="CW69" s="988"/>
      <c r="CX69" s="989"/>
      <c r="CY69" s="989"/>
      <c r="CZ69" s="989"/>
      <c r="DA69" s="990"/>
      <c r="DB69" s="988"/>
      <c r="DC69" s="989"/>
      <c r="DD69" s="989"/>
      <c r="DE69" s="989"/>
      <c r="DF69" s="990"/>
      <c r="DG69" s="988"/>
      <c r="DH69" s="989"/>
      <c r="DI69" s="989"/>
      <c r="DJ69" s="989"/>
      <c r="DK69" s="990"/>
      <c r="DL69" s="988"/>
      <c r="DM69" s="989"/>
      <c r="DN69" s="989"/>
      <c r="DO69" s="989"/>
      <c r="DP69" s="990"/>
      <c r="DQ69" s="988"/>
      <c r="DR69" s="989"/>
      <c r="DS69" s="989"/>
      <c r="DT69" s="989"/>
      <c r="DU69" s="990"/>
      <c r="DV69" s="977"/>
      <c r="DW69" s="978"/>
      <c r="DX69" s="978"/>
      <c r="DY69" s="978"/>
      <c r="DZ69" s="979"/>
      <c r="EA69" s="221"/>
    </row>
    <row r="70" spans="1:131" ht="26.25" customHeight="1" x14ac:dyDescent="0.15">
      <c r="A70" s="229">
        <v>3</v>
      </c>
      <c r="B70" s="1006"/>
      <c r="C70" s="1007"/>
      <c r="D70" s="1007"/>
      <c r="E70" s="1007"/>
      <c r="F70" s="1007"/>
      <c r="G70" s="1007"/>
      <c r="H70" s="1007"/>
      <c r="I70" s="1007"/>
      <c r="J70" s="1007"/>
      <c r="K70" s="1007"/>
      <c r="L70" s="1007"/>
      <c r="M70" s="1007"/>
      <c r="N70" s="1007"/>
      <c r="O70" s="1007"/>
      <c r="P70" s="1008"/>
      <c r="Q70" s="1009"/>
      <c r="R70" s="1003"/>
      <c r="S70" s="1003"/>
      <c r="T70" s="1003"/>
      <c r="U70" s="1003"/>
      <c r="V70" s="1003"/>
      <c r="W70" s="1003"/>
      <c r="X70" s="1003"/>
      <c r="Y70" s="1003"/>
      <c r="Z70" s="1003"/>
      <c r="AA70" s="1003"/>
      <c r="AB70" s="1003"/>
      <c r="AC70" s="1003"/>
      <c r="AD70" s="1003"/>
      <c r="AE70" s="1003"/>
      <c r="AF70" s="1003"/>
      <c r="AG70" s="1003"/>
      <c r="AH70" s="1003"/>
      <c r="AI70" s="1003"/>
      <c r="AJ70" s="1003"/>
      <c r="AK70" s="1003"/>
      <c r="AL70" s="1003"/>
      <c r="AM70" s="1003"/>
      <c r="AN70" s="1003"/>
      <c r="AO70" s="1003"/>
      <c r="AP70" s="1003"/>
      <c r="AQ70" s="1003"/>
      <c r="AR70" s="1003"/>
      <c r="AS70" s="1003"/>
      <c r="AT70" s="1003"/>
      <c r="AU70" s="1003"/>
      <c r="AV70" s="1003"/>
      <c r="AW70" s="1003"/>
      <c r="AX70" s="1003"/>
      <c r="AY70" s="1003"/>
      <c r="AZ70" s="1004"/>
      <c r="BA70" s="1004"/>
      <c r="BB70" s="1004"/>
      <c r="BC70" s="1004"/>
      <c r="BD70" s="1005"/>
      <c r="BE70" s="232"/>
      <c r="BF70" s="232"/>
      <c r="BG70" s="232"/>
      <c r="BH70" s="232"/>
      <c r="BI70" s="232"/>
      <c r="BJ70" s="232"/>
      <c r="BK70" s="232"/>
      <c r="BL70" s="232"/>
      <c r="BM70" s="232"/>
      <c r="BN70" s="232"/>
      <c r="BO70" s="232"/>
      <c r="BP70" s="232"/>
      <c r="BQ70" s="229">
        <v>64</v>
      </c>
      <c r="BR70" s="234"/>
      <c r="BS70" s="977"/>
      <c r="BT70" s="978"/>
      <c r="BU70" s="978"/>
      <c r="BV70" s="978"/>
      <c r="BW70" s="978"/>
      <c r="BX70" s="978"/>
      <c r="BY70" s="978"/>
      <c r="BZ70" s="978"/>
      <c r="CA70" s="978"/>
      <c r="CB70" s="978"/>
      <c r="CC70" s="978"/>
      <c r="CD70" s="978"/>
      <c r="CE70" s="978"/>
      <c r="CF70" s="978"/>
      <c r="CG70" s="987"/>
      <c r="CH70" s="988"/>
      <c r="CI70" s="989"/>
      <c r="CJ70" s="989"/>
      <c r="CK70" s="989"/>
      <c r="CL70" s="990"/>
      <c r="CM70" s="988"/>
      <c r="CN70" s="989"/>
      <c r="CO70" s="989"/>
      <c r="CP70" s="989"/>
      <c r="CQ70" s="990"/>
      <c r="CR70" s="988"/>
      <c r="CS70" s="989"/>
      <c r="CT70" s="989"/>
      <c r="CU70" s="989"/>
      <c r="CV70" s="990"/>
      <c r="CW70" s="988"/>
      <c r="CX70" s="989"/>
      <c r="CY70" s="989"/>
      <c r="CZ70" s="989"/>
      <c r="DA70" s="990"/>
      <c r="DB70" s="988"/>
      <c r="DC70" s="989"/>
      <c r="DD70" s="989"/>
      <c r="DE70" s="989"/>
      <c r="DF70" s="990"/>
      <c r="DG70" s="988"/>
      <c r="DH70" s="989"/>
      <c r="DI70" s="989"/>
      <c r="DJ70" s="989"/>
      <c r="DK70" s="990"/>
      <c r="DL70" s="988"/>
      <c r="DM70" s="989"/>
      <c r="DN70" s="989"/>
      <c r="DO70" s="989"/>
      <c r="DP70" s="990"/>
      <c r="DQ70" s="988"/>
      <c r="DR70" s="989"/>
      <c r="DS70" s="989"/>
      <c r="DT70" s="989"/>
      <c r="DU70" s="990"/>
      <c r="DV70" s="977"/>
      <c r="DW70" s="978"/>
      <c r="DX70" s="978"/>
      <c r="DY70" s="978"/>
      <c r="DZ70" s="979"/>
      <c r="EA70" s="221"/>
    </row>
    <row r="71" spans="1:131" ht="26.25" customHeight="1" x14ac:dyDescent="0.15">
      <c r="A71" s="229">
        <v>4</v>
      </c>
      <c r="B71" s="1006"/>
      <c r="C71" s="1007"/>
      <c r="D71" s="1007"/>
      <c r="E71" s="1007"/>
      <c r="F71" s="1007"/>
      <c r="G71" s="1007"/>
      <c r="H71" s="1007"/>
      <c r="I71" s="1007"/>
      <c r="J71" s="1007"/>
      <c r="K71" s="1007"/>
      <c r="L71" s="1007"/>
      <c r="M71" s="1007"/>
      <c r="N71" s="1007"/>
      <c r="O71" s="1007"/>
      <c r="P71" s="1008"/>
      <c r="Q71" s="1009"/>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3"/>
      <c r="AY71" s="1003"/>
      <c r="AZ71" s="1004"/>
      <c r="BA71" s="1004"/>
      <c r="BB71" s="1004"/>
      <c r="BC71" s="1004"/>
      <c r="BD71" s="1005"/>
      <c r="BE71" s="232"/>
      <c r="BF71" s="232"/>
      <c r="BG71" s="232"/>
      <c r="BH71" s="232"/>
      <c r="BI71" s="232"/>
      <c r="BJ71" s="232"/>
      <c r="BK71" s="232"/>
      <c r="BL71" s="232"/>
      <c r="BM71" s="232"/>
      <c r="BN71" s="232"/>
      <c r="BO71" s="232"/>
      <c r="BP71" s="232"/>
      <c r="BQ71" s="229">
        <v>65</v>
      </c>
      <c r="BR71" s="234"/>
      <c r="BS71" s="977"/>
      <c r="BT71" s="978"/>
      <c r="BU71" s="978"/>
      <c r="BV71" s="978"/>
      <c r="BW71" s="978"/>
      <c r="BX71" s="978"/>
      <c r="BY71" s="978"/>
      <c r="BZ71" s="978"/>
      <c r="CA71" s="978"/>
      <c r="CB71" s="978"/>
      <c r="CC71" s="978"/>
      <c r="CD71" s="978"/>
      <c r="CE71" s="978"/>
      <c r="CF71" s="978"/>
      <c r="CG71" s="987"/>
      <c r="CH71" s="988"/>
      <c r="CI71" s="989"/>
      <c r="CJ71" s="989"/>
      <c r="CK71" s="989"/>
      <c r="CL71" s="990"/>
      <c r="CM71" s="988"/>
      <c r="CN71" s="989"/>
      <c r="CO71" s="989"/>
      <c r="CP71" s="989"/>
      <c r="CQ71" s="990"/>
      <c r="CR71" s="988"/>
      <c r="CS71" s="989"/>
      <c r="CT71" s="989"/>
      <c r="CU71" s="989"/>
      <c r="CV71" s="990"/>
      <c r="CW71" s="988"/>
      <c r="CX71" s="989"/>
      <c r="CY71" s="989"/>
      <c r="CZ71" s="989"/>
      <c r="DA71" s="990"/>
      <c r="DB71" s="988"/>
      <c r="DC71" s="989"/>
      <c r="DD71" s="989"/>
      <c r="DE71" s="989"/>
      <c r="DF71" s="990"/>
      <c r="DG71" s="988"/>
      <c r="DH71" s="989"/>
      <c r="DI71" s="989"/>
      <c r="DJ71" s="989"/>
      <c r="DK71" s="990"/>
      <c r="DL71" s="988"/>
      <c r="DM71" s="989"/>
      <c r="DN71" s="989"/>
      <c r="DO71" s="989"/>
      <c r="DP71" s="990"/>
      <c r="DQ71" s="988"/>
      <c r="DR71" s="989"/>
      <c r="DS71" s="989"/>
      <c r="DT71" s="989"/>
      <c r="DU71" s="990"/>
      <c r="DV71" s="977"/>
      <c r="DW71" s="978"/>
      <c r="DX71" s="978"/>
      <c r="DY71" s="978"/>
      <c r="DZ71" s="979"/>
      <c r="EA71" s="221"/>
    </row>
    <row r="72" spans="1:131" ht="26.25" customHeight="1" x14ac:dyDescent="0.15">
      <c r="A72" s="229">
        <v>5</v>
      </c>
      <c r="B72" s="1006"/>
      <c r="C72" s="1007"/>
      <c r="D72" s="1007"/>
      <c r="E72" s="1007"/>
      <c r="F72" s="1007"/>
      <c r="G72" s="1007"/>
      <c r="H72" s="1007"/>
      <c r="I72" s="1007"/>
      <c r="J72" s="1007"/>
      <c r="K72" s="1007"/>
      <c r="L72" s="1007"/>
      <c r="M72" s="1007"/>
      <c r="N72" s="1007"/>
      <c r="O72" s="1007"/>
      <c r="P72" s="1008"/>
      <c r="Q72" s="1009"/>
      <c r="R72" s="1003"/>
      <c r="S72" s="1003"/>
      <c r="T72" s="1003"/>
      <c r="U72" s="1003"/>
      <c r="V72" s="1003"/>
      <c r="W72" s="1003"/>
      <c r="X72" s="1003"/>
      <c r="Y72" s="1003"/>
      <c r="Z72" s="1003"/>
      <c r="AA72" s="1003"/>
      <c r="AB72" s="1003"/>
      <c r="AC72" s="1003"/>
      <c r="AD72" s="1003"/>
      <c r="AE72" s="1003"/>
      <c r="AF72" s="1003"/>
      <c r="AG72" s="1003"/>
      <c r="AH72" s="1003"/>
      <c r="AI72" s="1003"/>
      <c r="AJ72" s="1003"/>
      <c r="AK72" s="1003"/>
      <c r="AL72" s="1003"/>
      <c r="AM72" s="1003"/>
      <c r="AN72" s="1003"/>
      <c r="AO72" s="1003"/>
      <c r="AP72" s="1003"/>
      <c r="AQ72" s="1003"/>
      <c r="AR72" s="1003"/>
      <c r="AS72" s="1003"/>
      <c r="AT72" s="1003"/>
      <c r="AU72" s="1003"/>
      <c r="AV72" s="1003"/>
      <c r="AW72" s="1003"/>
      <c r="AX72" s="1003"/>
      <c r="AY72" s="1003"/>
      <c r="AZ72" s="1004"/>
      <c r="BA72" s="1004"/>
      <c r="BB72" s="1004"/>
      <c r="BC72" s="1004"/>
      <c r="BD72" s="1005"/>
      <c r="BE72" s="232"/>
      <c r="BF72" s="232"/>
      <c r="BG72" s="232"/>
      <c r="BH72" s="232"/>
      <c r="BI72" s="232"/>
      <c r="BJ72" s="232"/>
      <c r="BK72" s="232"/>
      <c r="BL72" s="232"/>
      <c r="BM72" s="232"/>
      <c r="BN72" s="232"/>
      <c r="BO72" s="232"/>
      <c r="BP72" s="232"/>
      <c r="BQ72" s="229">
        <v>66</v>
      </c>
      <c r="BR72" s="234"/>
      <c r="BS72" s="977"/>
      <c r="BT72" s="978"/>
      <c r="BU72" s="978"/>
      <c r="BV72" s="978"/>
      <c r="BW72" s="978"/>
      <c r="BX72" s="978"/>
      <c r="BY72" s="978"/>
      <c r="BZ72" s="978"/>
      <c r="CA72" s="978"/>
      <c r="CB72" s="978"/>
      <c r="CC72" s="978"/>
      <c r="CD72" s="978"/>
      <c r="CE72" s="978"/>
      <c r="CF72" s="978"/>
      <c r="CG72" s="987"/>
      <c r="CH72" s="988"/>
      <c r="CI72" s="989"/>
      <c r="CJ72" s="989"/>
      <c r="CK72" s="989"/>
      <c r="CL72" s="990"/>
      <c r="CM72" s="988"/>
      <c r="CN72" s="989"/>
      <c r="CO72" s="989"/>
      <c r="CP72" s="989"/>
      <c r="CQ72" s="990"/>
      <c r="CR72" s="988"/>
      <c r="CS72" s="989"/>
      <c r="CT72" s="989"/>
      <c r="CU72" s="989"/>
      <c r="CV72" s="990"/>
      <c r="CW72" s="988"/>
      <c r="CX72" s="989"/>
      <c r="CY72" s="989"/>
      <c r="CZ72" s="989"/>
      <c r="DA72" s="990"/>
      <c r="DB72" s="988"/>
      <c r="DC72" s="989"/>
      <c r="DD72" s="989"/>
      <c r="DE72" s="989"/>
      <c r="DF72" s="990"/>
      <c r="DG72" s="988"/>
      <c r="DH72" s="989"/>
      <c r="DI72" s="989"/>
      <c r="DJ72" s="989"/>
      <c r="DK72" s="990"/>
      <c r="DL72" s="988"/>
      <c r="DM72" s="989"/>
      <c r="DN72" s="989"/>
      <c r="DO72" s="989"/>
      <c r="DP72" s="990"/>
      <c r="DQ72" s="988"/>
      <c r="DR72" s="989"/>
      <c r="DS72" s="989"/>
      <c r="DT72" s="989"/>
      <c r="DU72" s="990"/>
      <c r="DV72" s="977"/>
      <c r="DW72" s="978"/>
      <c r="DX72" s="978"/>
      <c r="DY72" s="978"/>
      <c r="DZ72" s="979"/>
      <c r="EA72" s="221"/>
    </row>
    <row r="73" spans="1:131" ht="26.25" customHeight="1" x14ac:dyDescent="0.15">
      <c r="A73" s="229">
        <v>6</v>
      </c>
      <c r="B73" s="1006"/>
      <c r="C73" s="1007"/>
      <c r="D73" s="1007"/>
      <c r="E73" s="1007"/>
      <c r="F73" s="1007"/>
      <c r="G73" s="1007"/>
      <c r="H73" s="1007"/>
      <c r="I73" s="1007"/>
      <c r="J73" s="1007"/>
      <c r="K73" s="1007"/>
      <c r="L73" s="1007"/>
      <c r="M73" s="1007"/>
      <c r="N73" s="1007"/>
      <c r="O73" s="1007"/>
      <c r="P73" s="1008"/>
      <c r="Q73" s="1009"/>
      <c r="R73" s="1003"/>
      <c r="S73" s="1003"/>
      <c r="T73" s="1003"/>
      <c r="U73" s="1003"/>
      <c r="V73" s="1003"/>
      <c r="W73" s="1003"/>
      <c r="X73" s="1003"/>
      <c r="Y73" s="1003"/>
      <c r="Z73" s="1003"/>
      <c r="AA73" s="1003"/>
      <c r="AB73" s="1003"/>
      <c r="AC73" s="1003"/>
      <c r="AD73" s="1003"/>
      <c r="AE73" s="1003"/>
      <c r="AF73" s="1003"/>
      <c r="AG73" s="1003"/>
      <c r="AH73" s="1003"/>
      <c r="AI73" s="1003"/>
      <c r="AJ73" s="1003"/>
      <c r="AK73" s="1003"/>
      <c r="AL73" s="1003"/>
      <c r="AM73" s="1003"/>
      <c r="AN73" s="1003"/>
      <c r="AO73" s="1003"/>
      <c r="AP73" s="1003"/>
      <c r="AQ73" s="1003"/>
      <c r="AR73" s="1003"/>
      <c r="AS73" s="1003"/>
      <c r="AT73" s="1003"/>
      <c r="AU73" s="1003"/>
      <c r="AV73" s="1003"/>
      <c r="AW73" s="1003"/>
      <c r="AX73" s="1003"/>
      <c r="AY73" s="1003"/>
      <c r="AZ73" s="1004"/>
      <c r="BA73" s="1004"/>
      <c r="BB73" s="1004"/>
      <c r="BC73" s="1004"/>
      <c r="BD73" s="1005"/>
      <c r="BE73" s="232"/>
      <c r="BF73" s="232"/>
      <c r="BG73" s="232"/>
      <c r="BH73" s="232"/>
      <c r="BI73" s="232"/>
      <c r="BJ73" s="232"/>
      <c r="BK73" s="232"/>
      <c r="BL73" s="232"/>
      <c r="BM73" s="232"/>
      <c r="BN73" s="232"/>
      <c r="BO73" s="232"/>
      <c r="BP73" s="232"/>
      <c r="BQ73" s="229">
        <v>67</v>
      </c>
      <c r="BR73" s="234"/>
      <c r="BS73" s="977"/>
      <c r="BT73" s="978"/>
      <c r="BU73" s="978"/>
      <c r="BV73" s="978"/>
      <c r="BW73" s="978"/>
      <c r="BX73" s="978"/>
      <c r="BY73" s="978"/>
      <c r="BZ73" s="978"/>
      <c r="CA73" s="978"/>
      <c r="CB73" s="978"/>
      <c r="CC73" s="978"/>
      <c r="CD73" s="978"/>
      <c r="CE73" s="978"/>
      <c r="CF73" s="978"/>
      <c r="CG73" s="987"/>
      <c r="CH73" s="988"/>
      <c r="CI73" s="989"/>
      <c r="CJ73" s="989"/>
      <c r="CK73" s="989"/>
      <c r="CL73" s="990"/>
      <c r="CM73" s="988"/>
      <c r="CN73" s="989"/>
      <c r="CO73" s="989"/>
      <c r="CP73" s="989"/>
      <c r="CQ73" s="990"/>
      <c r="CR73" s="988"/>
      <c r="CS73" s="989"/>
      <c r="CT73" s="989"/>
      <c r="CU73" s="989"/>
      <c r="CV73" s="990"/>
      <c r="CW73" s="988"/>
      <c r="CX73" s="989"/>
      <c r="CY73" s="989"/>
      <c r="CZ73" s="989"/>
      <c r="DA73" s="990"/>
      <c r="DB73" s="988"/>
      <c r="DC73" s="989"/>
      <c r="DD73" s="989"/>
      <c r="DE73" s="989"/>
      <c r="DF73" s="990"/>
      <c r="DG73" s="988"/>
      <c r="DH73" s="989"/>
      <c r="DI73" s="989"/>
      <c r="DJ73" s="989"/>
      <c r="DK73" s="990"/>
      <c r="DL73" s="988"/>
      <c r="DM73" s="989"/>
      <c r="DN73" s="989"/>
      <c r="DO73" s="989"/>
      <c r="DP73" s="990"/>
      <c r="DQ73" s="988"/>
      <c r="DR73" s="989"/>
      <c r="DS73" s="989"/>
      <c r="DT73" s="989"/>
      <c r="DU73" s="990"/>
      <c r="DV73" s="977"/>
      <c r="DW73" s="978"/>
      <c r="DX73" s="978"/>
      <c r="DY73" s="978"/>
      <c r="DZ73" s="979"/>
      <c r="EA73" s="221"/>
    </row>
    <row r="74" spans="1:131" ht="26.25" customHeight="1" x14ac:dyDescent="0.15">
      <c r="A74" s="229">
        <v>7</v>
      </c>
      <c r="B74" s="1006"/>
      <c r="C74" s="1007"/>
      <c r="D74" s="1007"/>
      <c r="E74" s="1007"/>
      <c r="F74" s="1007"/>
      <c r="G74" s="1007"/>
      <c r="H74" s="1007"/>
      <c r="I74" s="1007"/>
      <c r="J74" s="1007"/>
      <c r="K74" s="1007"/>
      <c r="L74" s="1007"/>
      <c r="M74" s="1007"/>
      <c r="N74" s="1007"/>
      <c r="O74" s="1007"/>
      <c r="P74" s="1008"/>
      <c r="Q74" s="1009"/>
      <c r="R74" s="1003"/>
      <c r="S74" s="1003"/>
      <c r="T74" s="1003"/>
      <c r="U74" s="1003"/>
      <c r="V74" s="1003"/>
      <c r="W74" s="1003"/>
      <c r="X74" s="1003"/>
      <c r="Y74" s="1003"/>
      <c r="Z74" s="1003"/>
      <c r="AA74" s="1003"/>
      <c r="AB74" s="1003"/>
      <c r="AC74" s="1003"/>
      <c r="AD74" s="1003"/>
      <c r="AE74" s="1003"/>
      <c r="AF74" s="1003"/>
      <c r="AG74" s="1003"/>
      <c r="AH74" s="1003"/>
      <c r="AI74" s="1003"/>
      <c r="AJ74" s="1003"/>
      <c r="AK74" s="1003"/>
      <c r="AL74" s="1003"/>
      <c r="AM74" s="1003"/>
      <c r="AN74" s="1003"/>
      <c r="AO74" s="1003"/>
      <c r="AP74" s="1003"/>
      <c r="AQ74" s="1003"/>
      <c r="AR74" s="1003"/>
      <c r="AS74" s="1003"/>
      <c r="AT74" s="1003"/>
      <c r="AU74" s="1003"/>
      <c r="AV74" s="1003"/>
      <c r="AW74" s="1003"/>
      <c r="AX74" s="1003"/>
      <c r="AY74" s="1003"/>
      <c r="AZ74" s="1004"/>
      <c r="BA74" s="1004"/>
      <c r="BB74" s="1004"/>
      <c r="BC74" s="1004"/>
      <c r="BD74" s="1005"/>
      <c r="BE74" s="232"/>
      <c r="BF74" s="232"/>
      <c r="BG74" s="232"/>
      <c r="BH74" s="232"/>
      <c r="BI74" s="232"/>
      <c r="BJ74" s="232"/>
      <c r="BK74" s="232"/>
      <c r="BL74" s="232"/>
      <c r="BM74" s="232"/>
      <c r="BN74" s="232"/>
      <c r="BO74" s="232"/>
      <c r="BP74" s="232"/>
      <c r="BQ74" s="229">
        <v>68</v>
      </c>
      <c r="BR74" s="234"/>
      <c r="BS74" s="977"/>
      <c r="BT74" s="978"/>
      <c r="BU74" s="978"/>
      <c r="BV74" s="978"/>
      <c r="BW74" s="978"/>
      <c r="BX74" s="978"/>
      <c r="BY74" s="978"/>
      <c r="BZ74" s="978"/>
      <c r="CA74" s="978"/>
      <c r="CB74" s="978"/>
      <c r="CC74" s="978"/>
      <c r="CD74" s="978"/>
      <c r="CE74" s="978"/>
      <c r="CF74" s="978"/>
      <c r="CG74" s="987"/>
      <c r="CH74" s="988"/>
      <c r="CI74" s="989"/>
      <c r="CJ74" s="989"/>
      <c r="CK74" s="989"/>
      <c r="CL74" s="990"/>
      <c r="CM74" s="988"/>
      <c r="CN74" s="989"/>
      <c r="CO74" s="989"/>
      <c r="CP74" s="989"/>
      <c r="CQ74" s="990"/>
      <c r="CR74" s="988"/>
      <c r="CS74" s="989"/>
      <c r="CT74" s="989"/>
      <c r="CU74" s="989"/>
      <c r="CV74" s="990"/>
      <c r="CW74" s="988"/>
      <c r="CX74" s="989"/>
      <c r="CY74" s="989"/>
      <c r="CZ74" s="989"/>
      <c r="DA74" s="990"/>
      <c r="DB74" s="988"/>
      <c r="DC74" s="989"/>
      <c r="DD74" s="989"/>
      <c r="DE74" s="989"/>
      <c r="DF74" s="990"/>
      <c r="DG74" s="988"/>
      <c r="DH74" s="989"/>
      <c r="DI74" s="989"/>
      <c r="DJ74" s="989"/>
      <c r="DK74" s="990"/>
      <c r="DL74" s="988"/>
      <c r="DM74" s="989"/>
      <c r="DN74" s="989"/>
      <c r="DO74" s="989"/>
      <c r="DP74" s="990"/>
      <c r="DQ74" s="988"/>
      <c r="DR74" s="989"/>
      <c r="DS74" s="989"/>
      <c r="DT74" s="989"/>
      <c r="DU74" s="990"/>
      <c r="DV74" s="977"/>
      <c r="DW74" s="978"/>
      <c r="DX74" s="978"/>
      <c r="DY74" s="978"/>
      <c r="DZ74" s="979"/>
      <c r="EA74" s="221"/>
    </row>
    <row r="75" spans="1:131" ht="26.25" customHeight="1" x14ac:dyDescent="0.15">
      <c r="A75" s="229">
        <v>8</v>
      </c>
      <c r="B75" s="1006"/>
      <c r="C75" s="1007"/>
      <c r="D75" s="1007"/>
      <c r="E75" s="1007"/>
      <c r="F75" s="1007"/>
      <c r="G75" s="1007"/>
      <c r="H75" s="1007"/>
      <c r="I75" s="1007"/>
      <c r="J75" s="1007"/>
      <c r="K75" s="1007"/>
      <c r="L75" s="1007"/>
      <c r="M75" s="1007"/>
      <c r="N75" s="1007"/>
      <c r="O75" s="1007"/>
      <c r="P75" s="1008"/>
      <c r="Q75" s="1010"/>
      <c r="R75" s="1011"/>
      <c r="S75" s="1011"/>
      <c r="T75" s="1011"/>
      <c r="U75" s="1012"/>
      <c r="V75" s="1013"/>
      <c r="W75" s="1011"/>
      <c r="X75" s="1011"/>
      <c r="Y75" s="1011"/>
      <c r="Z75" s="1012"/>
      <c r="AA75" s="1013"/>
      <c r="AB75" s="1011"/>
      <c r="AC75" s="1011"/>
      <c r="AD75" s="1011"/>
      <c r="AE75" s="1012"/>
      <c r="AF75" s="1013"/>
      <c r="AG75" s="1011"/>
      <c r="AH75" s="1011"/>
      <c r="AI75" s="1011"/>
      <c r="AJ75" s="1012"/>
      <c r="AK75" s="1013"/>
      <c r="AL75" s="1011"/>
      <c r="AM75" s="1011"/>
      <c r="AN75" s="1011"/>
      <c r="AO75" s="1012"/>
      <c r="AP75" s="1013"/>
      <c r="AQ75" s="1011"/>
      <c r="AR75" s="1011"/>
      <c r="AS75" s="1011"/>
      <c r="AT75" s="1012"/>
      <c r="AU75" s="1013"/>
      <c r="AV75" s="1011"/>
      <c r="AW75" s="1011"/>
      <c r="AX75" s="1011"/>
      <c r="AY75" s="1012"/>
      <c r="AZ75" s="1004"/>
      <c r="BA75" s="1004"/>
      <c r="BB75" s="1004"/>
      <c r="BC75" s="1004"/>
      <c r="BD75" s="1005"/>
      <c r="BE75" s="232"/>
      <c r="BF75" s="232"/>
      <c r="BG75" s="232"/>
      <c r="BH75" s="232"/>
      <c r="BI75" s="232"/>
      <c r="BJ75" s="232"/>
      <c r="BK75" s="232"/>
      <c r="BL75" s="232"/>
      <c r="BM75" s="232"/>
      <c r="BN75" s="232"/>
      <c r="BO75" s="232"/>
      <c r="BP75" s="232"/>
      <c r="BQ75" s="229">
        <v>69</v>
      </c>
      <c r="BR75" s="234"/>
      <c r="BS75" s="977"/>
      <c r="BT75" s="978"/>
      <c r="BU75" s="978"/>
      <c r="BV75" s="978"/>
      <c r="BW75" s="978"/>
      <c r="BX75" s="978"/>
      <c r="BY75" s="978"/>
      <c r="BZ75" s="978"/>
      <c r="CA75" s="978"/>
      <c r="CB75" s="978"/>
      <c r="CC75" s="978"/>
      <c r="CD75" s="978"/>
      <c r="CE75" s="978"/>
      <c r="CF75" s="978"/>
      <c r="CG75" s="987"/>
      <c r="CH75" s="988"/>
      <c r="CI75" s="989"/>
      <c r="CJ75" s="989"/>
      <c r="CK75" s="989"/>
      <c r="CL75" s="990"/>
      <c r="CM75" s="988"/>
      <c r="CN75" s="989"/>
      <c r="CO75" s="989"/>
      <c r="CP75" s="989"/>
      <c r="CQ75" s="990"/>
      <c r="CR75" s="988"/>
      <c r="CS75" s="989"/>
      <c r="CT75" s="989"/>
      <c r="CU75" s="989"/>
      <c r="CV75" s="990"/>
      <c r="CW75" s="988"/>
      <c r="CX75" s="989"/>
      <c r="CY75" s="989"/>
      <c r="CZ75" s="989"/>
      <c r="DA75" s="990"/>
      <c r="DB75" s="988"/>
      <c r="DC75" s="989"/>
      <c r="DD75" s="989"/>
      <c r="DE75" s="989"/>
      <c r="DF75" s="990"/>
      <c r="DG75" s="988"/>
      <c r="DH75" s="989"/>
      <c r="DI75" s="989"/>
      <c r="DJ75" s="989"/>
      <c r="DK75" s="990"/>
      <c r="DL75" s="988"/>
      <c r="DM75" s="989"/>
      <c r="DN75" s="989"/>
      <c r="DO75" s="989"/>
      <c r="DP75" s="990"/>
      <c r="DQ75" s="988"/>
      <c r="DR75" s="989"/>
      <c r="DS75" s="989"/>
      <c r="DT75" s="989"/>
      <c r="DU75" s="990"/>
      <c r="DV75" s="977"/>
      <c r="DW75" s="978"/>
      <c r="DX75" s="978"/>
      <c r="DY75" s="978"/>
      <c r="DZ75" s="979"/>
      <c r="EA75" s="221"/>
    </row>
    <row r="76" spans="1:131" ht="26.25" customHeight="1" x14ac:dyDescent="0.15">
      <c r="A76" s="229">
        <v>9</v>
      </c>
      <c r="B76" s="1006"/>
      <c r="C76" s="1007"/>
      <c r="D76" s="1007"/>
      <c r="E76" s="1007"/>
      <c r="F76" s="1007"/>
      <c r="G76" s="1007"/>
      <c r="H76" s="1007"/>
      <c r="I76" s="1007"/>
      <c r="J76" s="1007"/>
      <c r="K76" s="1007"/>
      <c r="L76" s="1007"/>
      <c r="M76" s="1007"/>
      <c r="N76" s="1007"/>
      <c r="O76" s="1007"/>
      <c r="P76" s="1008"/>
      <c r="Q76" s="1010"/>
      <c r="R76" s="1011"/>
      <c r="S76" s="1011"/>
      <c r="T76" s="1011"/>
      <c r="U76" s="1012"/>
      <c r="V76" s="1013"/>
      <c r="W76" s="1011"/>
      <c r="X76" s="1011"/>
      <c r="Y76" s="1011"/>
      <c r="Z76" s="1012"/>
      <c r="AA76" s="1013"/>
      <c r="AB76" s="1011"/>
      <c r="AC76" s="1011"/>
      <c r="AD76" s="1011"/>
      <c r="AE76" s="1012"/>
      <c r="AF76" s="1013"/>
      <c r="AG76" s="1011"/>
      <c r="AH76" s="1011"/>
      <c r="AI76" s="1011"/>
      <c r="AJ76" s="1012"/>
      <c r="AK76" s="1013"/>
      <c r="AL76" s="1011"/>
      <c r="AM76" s="1011"/>
      <c r="AN76" s="1011"/>
      <c r="AO76" s="1012"/>
      <c r="AP76" s="1013"/>
      <c r="AQ76" s="1011"/>
      <c r="AR76" s="1011"/>
      <c r="AS76" s="1011"/>
      <c r="AT76" s="1012"/>
      <c r="AU76" s="1013"/>
      <c r="AV76" s="1011"/>
      <c r="AW76" s="1011"/>
      <c r="AX76" s="1011"/>
      <c r="AY76" s="1012"/>
      <c r="AZ76" s="1004"/>
      <c r="BA76" s="1004"/>
      <c r="BB76" s="1004"/>
      <c r="BC76" s="1004"/>
      <c r="BD76" s="1005"/>
      <c r="BE76" s="232"/>
      <c r="BF76" s="232"/>
      <c r="BG76" s="232"/>
      <c r="BH76" s="232"/>
      <c r="BI76" s="232"/>
      <c r="BJ76" s="232"/>
      <c r="BK76" s="232"/>
      <c r="BL76" s="232"/>
      <c r="BM76" s="232"/>
      <c r="BN76" s="232"/>
      <c r="BO76" s="232"/>
      <c r="BP76" s="232"/>
      <c r="BQ76" s="229">
        <v>70</v>
      </c>
      <c r="BR76" s="234"/>
      <c r="BS76" s="977"/>
      <c r="BT76" s="978"/>
      <c r="BU76" s="978"/>
      <c r="BV76" s="978"/>
      <c r="BW76" s="978"/>
      <c r="BX76" s="978"/>
      <c r="BY76" s="978"/>
      <c r="BZ76" s="978"/>
      <c r="CA76" s="978"/>
      <c r="CB76" s="978"/>
      <c r="CC76" s="978"/>
      <c r="CD76" s="978"/>
      <c r="CE76" s="978"/>
      <c r="CF76" s="978"/>
      <c r="CG76" s="987"/>
      <c r="CH76" s="988"/>
      <c r="CI76" s="989"/>
      <c r="CJ76" s="989"/>
      <c r="CK76" s="989"/>
      <c r="CL76" s="990"/>
      <c r="CM76" s="988"/>
      <c r="CN76" s="989"/>
      <c r="CO76" s="989"/>
      <c r="CP76" s="989"/>
      <c r="CQ76" s="990"/>
      <c r="CR76" s="988"/>
      <c r="CS76" s="989"/>
      <c r="CT76" s="989"/>
      <c r="CU76" s="989"/>
      <c r="CV76" s="990"/>
      <c r="CW76" s="988"/>
      <c r="CX76" s="989"/>
      <c r="CY76" s="989"/>
      <c r="CZ76" s="989"/>
      <c r="DA76" s="990"/>
      <c r="DB76" s="988"/>
      <c r="DC76" s="989"/>
      <c r="DD76" s="989"/>
      <c r="DE76" s="989"/>
      <c r="DF76" s="990"/>
      <c r="DG76" s="988"/>
      <c r="DH76" s="989"/>
      <c r="DI76" s="989"/>
      <c r="DJ76" s="989"/>
      <c r="DK76" s="990"/>
      <c r="DL76" s="988"/>
      <c r="DM76" s="989"/>
      <c r="DN76" s="989"/>
      <c r="DO76" s="989"/>
      <c r="DP76" s="990"/>
      <c r="DQ76" s="988"/>
      <c r="DR76" s="989"/>
      <c r="DS76" s="989"/>
      <c r="DT76" s="989"/>
      <c r="DU76" s="990"/>
      <c r="DV76" s="977"/>
      <c r="DW76" s="978"/>
      <c r="DX76" s="978"/>
      <c r="DY76" s="978"/>
      <c r="DZ76" s="979"/>
      <c r="EA76" s="221"/>
    </row>
    <row r="77" spans="1:131" ht="26.25" customHeight="1" x14ac:dyDescent="0.15">
      <c r="A77" s="229">
        <v>10</v>
      </c>
      <c r="B77" s="1006"/>
      <c r="C77" s="1007"/>
      <c r="D77" s="1007"/>
      <c r="E77" s="1007"/>
      <c r="F77" s="1007"/>
      <c r="G77" s="1007"/>
      <c r="H77" s="1007"/>
      <c r="I77" s="1007"/>
      <c r="J77" s="1007"/>
      <c r="K77" s="1007"/>
      <c r="L77" s="1007"/>
      <c r="M77" s="1007"/>
      <c r="N77" s="1007"/>
      <c r="O77" s="1007"/>
      <c r="P77" s="1008"/>
      <c r="Q77" s="1010"/>
      <c r="R77" s="1011"/>
      <c r="S77" s="1011"/>
      <c r="T77" s="1011"/>
      <c r="U77" s="1012"/>
      <c r="V77" s="1013"/>
      <c r="W77" s="1011"/>
      <c r="X77" s="1011"/>
      <c r="Y77" s="1011"/>
      <c r="Z77" s="1012"/>
      <c r="AA77" s="1013"/>
      <c r="AB77" s="1011"/>
      <c r="AC77" s="1011"/>
      <c r="AD77" s="1011"/>
      <c r="AE77" s="1012"/>
      <c r="AF77" s="1013"/>
      <c r="AG77" s="1011"/>
      <c r="AH77" s="1011"/>
      <c r="AI77" s="1011"/>
      <c r="AJ77" s="1012"/>
      <c r="AK77" s="1013"/>
      <c r="AL77" s="1011"/>
      <c r="AM77" s="1011"/>
      <c r="AN77" s="1011"/>
      <c r="AO77" s="1012"/>
      <c r="AP77" s="1013"/>
      <c r="AQ77" s="1011"/>
      <c r="AR77" s="1011"/>
      <c r="AS77" s="1011"/>
      <c r="AT77" s="1012"/>
      <c r="AU77" s="1013"/>
      <c r="AV77" s="1011"/>
      <c r="AW77" s="1011"/>
      <c r="AX77" s="1011"/>
      <c r="AY77" s="1012"/>
      <c r="AZ77" s="1004"/>
      <c r="BA77" s="1004"/>
      <c r="BB77" s="1004"/>
      <c r="BC77" s="1004"/>
      <c r="BD77" s="1005"/>
      <c r="BE77" s="232"/>
      <c r="BF77" s="232"/>
      <c r="BG77" s="232"/>
      <c r="BH77" s="232"/>
      <c r="BI77" s="232"/>
      <c r="BJ77" s="232"/>
      <c r="BK77" s="232"/>
      <c r="BL77" s="232"/>
      <c r="BM77" s="232"/>
      <c r="BN77" s="232"/>
      <c r="BO77" s="232"/>
      <c r="BP77" s="232"/>
      <c r="BQ77" s="229">
        <v>71</v>
      </c>
      <c r="BR77" s="234"/>
      <c r="BS77" s="977"/>
      <c r="BT77" s="978"/>
      <c r="BU77" s="978"/>
      <c r="BV77" s="978"/>
      <c r="BW77" s="978"/>
      <c r="BX77" s="978"/>
      <c r="BY77" s="978"/>
      <c r="BZ77" s="978"/>
      <c r="CA77" s="978"/>
      <c r="CB77" s="978"/>
      <c r="CC77" s="978"/>
      <c r="CD77" s="978"/>
      <c r="CE77" s="978"/>
      <c r="CF77" s="978"/>
      <c r="CG77" s="987"/>
      <c r="CH77" s="988"/>
      <c r="CI77" s="989"/>
      <c r="CJ77" s="989"/>
      <c r="CK77" s="989"/>
      <c r="CL77" s="990"/>
      <c r="CM77" s="988"/>
      <c r="CN77" s="989"/>
      <c r="CO77" s="989"/>
      <c r="CP77" s="989"/>
      <c r="CQ77" s="990"/>
      <c r="CR77" s="988"/>
      <c r="CS77" s="989"/>
      <c r="CT77" s="989"/>
      <c r="CU77" s="989"/>
      <c r="CV77" s="990"/>
      <c r="CW77" s="988"/>
      <c r="CX77" s="989"/>
      <c r="CY77" s="989"/>
      <c r="CZ77" s="989"/>
      <c r="DA77" s="990"/>
      <c r="DB77" s="988"/>
      <c r="DC77" s="989"/>
      <c r="DD77" s="989"/>
      <c r="DE77" s="989"/>
      <c r="DF77" s="990"/>
      <c r="DG77" s="988"/>
      <c r="DH77" s="989"/>
      <c r="DI77" s="989"/>
      <c r="DJ77" s="989"/>
      <c r="DK77" s="990"/>
      <c r="DL77" s="988"/>
      <c r="DM77" s="989"/>
      <c r="DN77" s="989"/>
      <c r="DO77" s="989"/>
      <c r="DP77" s="990"/>
      <c r="DQ77" s="988"/>
      <c r="DR77" s="989"/>
      <c r="DS77" s="989"/>
      <c r="DT77" s="989"/>
      <c r="DU77" s="990"/>
      <c r="DV77" s="977"/>
      <c r="DW77" s="978"/>
      <c r="DX77" s="978"/>
      <c r="DY77" s="978"/>
      <c r="DZ77" s="979"/>
      <c r="EA77" s="221"/>
    </row>
    <row r="78" spans="1:131" ht="26.25" customHeight="1" x14ac:dyDescent="0.15">
      <c r="A78" s="229">
        <v>11</v>
      </c>
      <c r="B78" s="1006"/>
      <c r="C78" s="1007"/>
      <c r="D78" s="1007"/>
      <c r="E78" s="1007"/>
      <c r="F78" s="1007"/>
      <c r="G78" s="1007"/>
      <c r="H78" s="1007"/>
      <c r="I78" s="1007"/>
      <c r="J78" s="1007"/>
      <c r="K78" s="1007"/>
      <c r="L78" s="1007"/>
      <c r="M78" s="1007"/>
      <c r="N78" s="1007"/>
      <c r="O78" s="1007"/>
      <c r="P78" s="1008"/>
      <c r="Q78" s="1009"/>
      <c r="R78" s="1003"/>
      <c r="S78" s="1003"/>
      <c r="T78" s="1003"/>
      <c r="U78" s="1003"/>
      <c r="V78" s="1003"/>
      <c r="W78" s="1003"/>
      <c r="X78" s="1003"/>
      <c r="Y78" s="1003"/>
      <c r="Z78" s="1003"/>
      <c r="AA78" s="1003"/>
      <c r="AB78" s="1003"/>
      <c r="AC78" s="1003"/>
      <c r="AD78" s="1003"/>
      <c r="AE78" s="1003"/>
      <c r="AF78" s="1003"/>
      <c r="AG78" s="1003"/>
      <c r="AH78" s="1003"/>
      <c r="AI78" s="1003"/>
      <c r="AJ78" s="1003"/>
      <c r="AK78" s="1003"/>
      <c r="AL78" s="1003"/>
      <c r="AM78" s="1003"/>
      <c r="AN78" s="1003"/>
      <c r="AO78" s="1003"/>
      <c r="AP78" s="1003"/>
      <c r="AQ78" s="1003"/>
      <c r="AR78" s="1003"/>
      <c r="AS78" s="1003"/>
      <c r="AT78" s="1003"/>
      <c r="AU78" s="1003"/>
      <c r="AV78" s="1003"/>
      <c r="AW78" s="1003"/>
      <c r="AX78" s="1003"/>
      <c r="AY78" s="1003"/>
      <c r="AZ78" s="1004"/>
      <c r="BA78" s="1004"/>
      <c r="BB78" s="1004"/>
      <c r="BC78" s="1004"/>
      <c r="BD78" s="1005"/>
      <c r="BE78" s="232"/>
      <c r="BF78" s="232"/>
      <c r="BG78" s="232"/>
      <c r="BH78" s="232"/>
      <c r="BI78" s="232"/>
      <c r="BJ78" s="221"/>
      <c r="BK78" s="221"/>
      <c r="BL78" s="221"/>
      <c r="BM78" s="221"/>
      <c r="BN78" s="221"/>
      <c r="BO78" s="232"/>
      <c r="BP78" s="232"/>
      <c r="BQ78" s="229">
        <v>72</v>
      </c>
      <c r="BR78" s="234"/>
      <c r="BS78" s="977"/>
      <c r="BT78" s="978"/>
      <c r="BU78" s="978"/>
      <c r="BV78" s="978"/>
      <c r="BW78" s="978"/>
      <c r="BX78" s="978"/>
      <c r="BY78" s="978"/>
      <c r="BZ78" s="978"/>
      <c r="CA78" s="978"/>
      <c r="CB78" s="978"/>
      <c r="CC78" s="978"/>
      <c r="CD78" s="978"/>
      <c r="CE78" s="978"/>
      <c r="CF78" s="978"/>
      <c r="CG78" s="987"/>
      <c r="CH78" s="988"/>
      <c r="CI78" s="989"/>
      <c r="CJ78" s="989"/>
      <c r="CK78" s="989"/>
      <c r="CL78" s="990"/>
      <c r="CM78" s="988"/>
      <c r="CN78" s="989"/>
      <c r="CO78" s="989"/>
      <c r="CP78" s="989"/>
      <c r="CQ78" s="990"/>
      <c r="CR78" s="988"/>
      <c r="CS78" s="989"/>
      <c r="CT78" s="989"/>
      <c r="CU78" s="989"/>
      <c r="CV78" s="990"/>
      <c r="CW78" s="988"/>
      <c r="CX78" s="989"/>
      <c r="CY78" s="989"/>
      <c r="CZ78" s="989"/>
      <c r="DA78" s="990"/>
      <c r="DB78" s="988"/>
      <c r="DC78" s="989"/>
      <c r="DD78" s="989"/>
      <c r="DE78" s="989"/>
      <c r="DF78" s="990"/>
      <c r="DG78" s="988"/>
      <c r="DH78" s="989"/>
      <c r="DI78" s="989"/>
      <c r="DJ78" s="989"/>
      <c r="DK78" s="990"/>
      <c r="DL78" s="988"/>
      <c r="DM78" s="989"/>
      <c r="DN78" s="989"/>
      <c r="DO78" s="989"/>
      <c r="DP78" s="990"/>
      <c r="DQ78" s="988"/>
      <c r="DR78" s="989"/>
      <c r="DS78" s="989"/>
      <c r="DT78" s="989"/>
      <c r="DU78" s="990"/>
      <c r="DV78" s="977"/>
      <c r="DW78" s="978"/>
      <c r="DX78" s="978"/>
      <c r="DY78" s="978"/>
      <c r="DZ78" s="979"/>
      <c r="EA78" s="221"/>
    </row>
    <row r="79" spans="1:131" ht="26.25" customHeight="1" x14ac:dyDescent="0.15">
      <c r="A79" s="229">
        <v>12</v>
      </c>
      <c r="B79" s="1006"/>
      <c r="C79" s="1007"/>
      <c r="D79" s="1007"/>
      <c r="E79" s="1007"/>
      <c r="F79" s="1007"/>
      <c r="G79" s="1007"/>
      <c r="H79" s="1007"/>
      <c r="I79" s="1007"/>
      <c r="J79" s="1007"/>
      <c r="K79" s="1007"/>
      <c r="L79" s="1007"/>
      <c r="M79" s="1007"/>
      <c r="N79" s="1007"/>
      <c r="O79" s="1007"/>
      <c r="P79" s="1008"/>
      <c r="Q79" s="1009"/>
      <c r="R79" s="1003"/>
      <c r="S79" s="1003"/>
      <c r="T79" s="1003"/>
      <c r="U79" s="1003"/>
      <c r="V79" s="1003"/>
      <c r="W79" s="1003"/>
      <c r="X79" s="1003"/>
      <c r="Y79" s="1003"/>
      <c r="Z79" s="1003"/>
      <c r="AA79" s="1003"/>
      <c r="AB79" s="1003"/>
      <c r="AC79" s="1003"/>
      <c r="AD79" s="1003"/>
      <c r="AE79" s="1003"/>
      <c r="AF79" s="1003"/>
      <c r="AG79" s="1003"/>
      <c r="AH79" s="1003"/>
      <c r="AI79" s="1003"/>
      <c r="AJ79" s="1003"/>
      <c r="AK79" s="1003"/>
      <c r="AL79" s="1003"/>
      <c r="AM79" s="1003"/>
      <c r="AN79" s="1003"/>
      <c r="AO79" s="1003"/>
      <c r="AP79" s="1003"/>
      <c r="AQ79" s="1003"/>
      <c r="AR79" s="1003"/>
      <c r="AS79" s="1003"/>
      <c r="AT79" s="1003"/>
      <c r="AU79" s="1003"/>
      <c r="AV79" s="1003"/>
      <c r="AW79" s="1003"/>
      <c r="AX79" s="1003"/>
      <c r="AY79" s="1003"/>
      <c r="AZ79" s="1004"/>
      <c r="BA79" s="1004"/>
      <c r="BB79" s="1004"/>
      <c r="BC79" s="1004"/>
      <c r="BD79" s="1005"/>
      <c r="BE79" s="232"/>
      <c r="BF79" s="232"/>
      <c r="BG79" s="232"/>
      <c r="BH79" s="232"/>
      <c r="BI79" s="232"/>
      <c r="BJ79" s="221"/>
      <c r="BK79" s="221"/>
      <c r="BL79" s="221"/>
      <c r="BM79" s="221"/>
      <c r="BN79" s="221"/>
      <c r="BO79" s="232"/>
      <c r="BP79" s="232"/>
      <c r="BQ79" s="229">
        <v>73</v>
      </c>
      <c r="BR79" s="234"/>
      <c r="BS79" s="977"/>
      <c r="BT79" s="978"/>
      <c r="BU79" s="978"/>
      <c r="BV79" s="978"/>
      <c r="BW79" s="978"/>
      <c r="BX79" s="978"/>
      <c r="BY79" s="978"/>
      <c r="BZ79" s="978"/>
      <c r="CA79" s="978"/>
      <c r="CB79" s="978"/>
      <c r="CC79" s="978"/>
      <c r="CD79" s="978"/>
      <c r="CE79" s="978"/>
      <c r="CF79" s="978"/>
      <c r="CG79" s="987"/>
      <c r="CH79" s="988"/>
      <c r="CI79" s="989"/>
      <c r="CJ79" s="989"/>
      <c r="CK79" s="989"/>
      <c r="CL79" s="990"/>
      <c r="CM79" s="988"/>
      <c r="CN79" s="989"/>
      <c r="CO79" s="989"/>
      <c r="CP79" s="989"/>
      <c r="CQ79" s="990"/>
      <c r="CR79" s="988"/>
      <c r="CS79" s="989"/>
      <c r="CT79" s="989"/>
      <c r="CU79" s="989"/>
      <c r="CV79" s="990"/>
      <c r="CW79" s="988"/>
      <c r="CX79" s="989"/>
      <c r="CY79" s="989"/>
      <c r="CZ79" s="989"/>
      <c r="DA79" s="990"/>
      <c r="DB79" s="988"/>
      <c r="DC79" s="989"/>
      <c r="DD79" s="989"/>
      <c r="DE79" s="989"/>
      <c r="DF79" s="990"/>
      <c r="DG79" s="988"/>
      <c r="DH79" s="989"/>
      <c r="DI79" s="989"/>
      <c r="DJ79" s="989"/>
      <c r="DK79" s="990"/>
      <c r="DL79" s="988"/>
      <c r="DM79" s="989"/>
      <c r="DN79" s="989"/>
      <c r="DO79" s="989"/>
      <c r="DP79" s="990"/>
      <c r="DQ79" s="988"/>
      <c r="DR79" s="989"/>
      <c r="DS79" s="989"/>
      <c r="DT79" s="989"/>
      <c r="DU79" s="990"/>
      <c r="DV79" s="977"/>
      <c r="DW79" s="978"/>
      <c r="DX79" s="978"/>
      <c r="DY79" s="978"/>
      <c r="DZ79" s="979"/>
      <c r="EA79" s="221"/>
    </row>
    <row r="80" spans="1:131" ht="26.25" customHeight="1" x14ac:dyDescent="0.15">
      <c r="A80" s="229">
        <v>13</v>
      </c>
      <c r="B80" s="1006"/>
      <c r="C80" s="1007"/>
      <c r="D80" s="1007"/>
      <c r="E80" s="1007"/>
      <c r="F80" s="1007"/>
      <c r="G80" s="1007"/>
      <c r="H80" s="1007"/>
      <c r="I80" s="1007"/>
      <c r="J80" s="1007"/>
      <c r="K80" s="1007"/>
      <c r="L80" s="1007"/>
      <c r="M80" s="1007"/>
      <c r="N80" s="1007"/>
      <c r="O80" s="1007"/>
      <c r="P80" s="1008"/>
      <c r="Q80" s="1009"/>
      <c r="R80" s="1003"/>
      <c r="S80" s="1003"/>
      <c r="T80" s="1003"/>
      <c r="U80" s="1003"/>
      <c r="V80" s="1003"/>
      <c r="W80" s="1003"/>
      <c r="X80" s="1003"/>
      <c r="Y80" s="1003"/>
      <c r="Z80" s="1003"/>
      <c r="AA80" s="1003"/>
      <c r="AB80" s="1003"/>
      <c r="AC80" s="1003"/>
      <c r="AD80" s="1003"/>
      <c r="AE80" s="1003"/>
      <c r="AF80" s="1003"/>
      <c r="AG80" s="1003"/>
      <c r="AH80" s="1003"/>
      <c r="AI80" s="1003"/>
      <c r="AJ80" s="1003"/>
      <c r="AK80" s="1003"/>
      <c r="AL80" s="1003"/>
      <c r="AM80" s="1003"/>
      <c r="AN80" s="1003"/>
      <c r="AO80" s="1003"/>
      <c r="AP80" s="1003"/>
      <c r="AQ80" s="1003"/>
      <c r="AR80" s="1003"/>
      <c r="AS80" s="1003"/>
      <c r="AT80" s="1003"/>
      <c r="AU80" s="1003"/>
      <c r="AV80" s="1003"/>
      <c r="AW80" s="1003"/>
      <c r="AX80" s="1003"/>
      <c r="AY80" s="1003"/>
      <c r="AZ80" s="1004"/>
      <c r="BA80" s="1004"/>
      <c r="BB80" s="1004"/>
      <c r="BC80" s="1004"/>
      <c r="BD80" s="1005"/>
      <c r="BE80" s="232"/>
      <c r="BF80" s="232"/>
      <c r="BG80" s="232"/>
      <c r="BH80" s="232"/>
      <c r="BI80" s="232"/>
      <c r="BJ80" s="232"/>
      <c r="BK80" s="232"/>
      <c r="BL80" s="232"/>
      <c r="BM80" s="232"/>
      <c r="BN80" s="232"/>
      <c r="BO80" s="232"/>
      <c r="BP80" s="232"/>
      <c r="BQ80" s="229">
        <v>74</v>
      </c>
      <c r="BR80" s="234"/>
      <c r="BS80" s="977"/>
      <c r="BT80" s="978"/>
      <c r="BU80" s="978"/>
      <c r="BV80" s="978"/>
      <c r="BW80" s="978"/>
      <c r="BX80" s="978"/>
      <c r="BY80" s="978"/>
      <c r="BZ80" s="978"/>
      <c r="CA80" s="978"/>
      <c r="CB80" s="978"/>
      <c r="CC80" s="978"/>
      <c r="CD80" s="978"/>
      <c r="CE80" s="978"/>
      <c r="CF80" s="978"/>
      <c r="CG80" s="987"/>
      <c r="CH80" s="988"/>
      <c r="CI80" s="989"/>
      <c r="CJ80" s="989"/>
      <c r="CK80" s="989"/>
      <c r="CL80" s="990"/>
      <c r="CM80" s="988"/>
      <c r="CN80" s="989"/>
      <c r="CO80" s="989"/>
      <c r="CP80" s="989"/>
      <c r="CQ80" s="990"/>
      <c r="CR80" s="988"/>
      <c r="CS80" s="989"/>
      <c r="CT80" s="989"/>
      <c r="CU80" s="989"/>
      <c r="CV80" s="990"/>
      <c r="CW80" s="988"/>
      <c r="CX80" s="989"/>
      <c r="CY80" s="989"/>
      <c r="CZ80" s="989"/>
      <c r="DA80" s="990"/>
      <c r="DB80" s="988"/>
      <c r="DC80" s="989"/>
      <c r="DD80" s="989"/>
      <c r="DE80" s="989"/>
      <c r="DF80" s="990"/>
      <c r="DG80" s="988"/>
      <c r="DH80" s="989"/>
      <c r="DI80" s="989"/>
      <c r="DJ80" s="989"/>
      <c r="DK80" s="990"/>
      <c r="DL80" s="988"/>
      <c r="DM80" s="989"/>
      <c r="DN80" s="989"/>
      <c r="DO80" s="989"/>
      <c r="DP80" s="990"/>
      <c r="DQ80" s="988"/>
      <c r="DR80" s="989"/>
      <c r="DS80" s="989"/>
      <c r="DT80" s="989"/>
      <c r="DU80" s="990"/>
      <c r="DV80" s="977"/>
      <c r="DW80" s="978"/>
      <c r="DX80" s="978"/>
      <c r="DY80" s="978"/>
      <c r="DZ80" s="979"/>
      <c r="EA80" s="221"/>
    </row>
    <row r="81" spans="1:131" ht="26.25" customHeight="1" x14ac:dyDescent="0.15">
      <c r="A81" s="229">
        <v>14</v>
      </c>
      <c r="B81" s="1006"/>
      <c r="C81" s="1007"/>
      <c r="D81" s="1007"/>
      <c r="E81" s="1007"/>
      <c r="F81" s="1007"/>
      <c r="G81" s="1007"/>
      <c r="H81" s="1007"/>
      <c r="I81" s="1007"/>
      <c r="J81" s="1007"/>
      <c r="K81" s="1007"/>
      <c r="L81" s="1007"/>
      <c r="M81" s="1007"/>
      <c r="N81" s="1007"/>
      <c r="O81" s="1007"/>
      <c r="P81" s="1008"/>
      <c r="Q81" s="1009"/>
      <c r="R81" s="1003"/>
      <c r="S81" s="1003"/>
      <c r="T81" s="1003"/>
      <c r="U81" s="1003"/>
      <c r="V81" s="1003"/>
      <c r="W81" s="1003"/>
      <c r="X81" s="1003"/>
      <c r="Y81" s="1003"/>
      <c r="Z81" s="1003"/>
      <c r="AA81" s="1003"/>
      <c r="AB81" s="1003"/>
      <c r="AC81" s="1003"/>
      <c r="AD81" s="1003"/>
      <c r="AE81" s="1003"/>
      <c r="AF81" s="1003"/>
      <c r="AG81" s="1003"/>
      <c r="AH81" s="1003"/>
      <c r="AI81" s="1003"/>
      <c r="AJ81" s="1003"/>
      <c r="AK81" s="1003"/>
      <c r="AL81" s="1003"/>
      <c r="AM81" s="1003"/>
      <c r="AN81" s="1003"/>
      <c r="AO81" s="1003"/>
      <c r="AP81" s="1003"/>
      <c r="AQ81" s="1003"/>
      <c r="AR81" s="1003"/>
      <c r="AS81" s="1003"/>
      <c r="AT81" s="1003"/>
      <c r="AU81" s="1003"/>
      <c r="AV81" s="1003"/>
      <c r="AW81" s="1003"/>
      <c r="AX81" s="1003"/>
      <c r="AY81" s="1003"/>
      <c r="AZ81" s="1004"/>
      <c r="BA81" s="1004"/>
      <c r="BB81" s="1004"/>
      <c r="BC81" s="1004"/>
      <c r="BD81" s="1005"/>
      <c r="BE81" s="232"/>
      <c r="BF81" s="232"/>
      <c r="BG81" s="232"/>
      <c r="BH81" s="232"/>
      <c r="BI81" s="232"/>
      <c r="BJ81" s="232"/>
      <c r="BK81" s="232"/>
      <c r="BL81" s="232"/>
      <c r="BM81" s="232"/>
      <c r="BN81" s="232"/>
      <c r="BO81" s="232"/>
      <c r="BP81" s="232"/>
      <c r="BQ81" s="229">
        <v>75</v>
      </c>
      <c r="BR81" s="234"/>
      <c r="BS81" s="977"/>
      <c r="BT81" s="978"/>
      <c r="BU81" s="978"/>
      <c r="BV81" s="978"/>
      <c r="BW81" s="978"/>
      <c r="BX81" s="978"/>
      <c r="BY81" s="978"/>
      <c r="BZ81" s="978"/>
      <c r="CA81" s="978"/>
      <c r="CB81" s="978"/>
      <c r="CC81" s="978"/>
      <c r="CD81" s="978"/>
      <c r="CE81" s="978"/>
      <c r="CF81" s="978"/>
      <c r="CG81" s="987"/>
      <c r="CH81" s="988"/>
      <c r="CI81" s="989"/>
      <c r="CJ81" s="989"/>
      <c r="CK81" s="989"/>
      <c r="CL81" s="990"/>
      <c r="CM81" s="988"/>
      <c r="CN81" s="989"/>
      <c r="CO81" s="989"/>
      <c r="CP81" s="989"/>
      <c r="CQ81" s="990"/>
      <c r="CR81" s="988"/>
      <c r="CS81" s="989"/>
      <c r="CT81" s="989"/>
      <c r="CU81" s="989"/>
      <c r="CV81" s="990"/>
      <c r="CW81" s="988"/>
      <c r="CX81" s="989"/>
      <c r="CY81" s="989"/>
      <c r="CZ81" s="989"/>
      <c r="DA81" s="990"/>
      <c r="DB81" s="988"/>
      <c r="DC81" s="989"/>
      <c r="DD81" s="989"/>
      <c r="DE81" s="989"/>
      <c r="DF81" s="990"/>
      <c r="DG81" s="988"/>
      <c r="DH81" s="989"/>
      <c r="DI81" s="989"/>
      <c r="DJ81" s="989"/>
      <c r="DK81" s="990"/>
      <c r="DL81" s="988"/>
      <c r="DM81" s="989"/>
      <c r="DN81" s="989"/>
      <c r="DO81" s="989"/>
      <c r="DP81" s="990"/>
      <c r="DQ81" s="988"/>
      <c r="DR81" s="989"/>
      <c r="DS81" s="989"/>
      <c r="DT81" s="989"/>
      <c r="DU81" s="990"/>
      <c r="DV81" s="977"/>
      <c r="DW81" s="978"/>
      <c r="DX81" s="978"/>
      <c r="DY81" s="978"/>
      <c r="DZ81" s="979"/>
      <c r="EA81" s="221"/>
    </row>
    <row r="82" spans="1:131" ht="26.25" customHeight="1" x14ac:dyDescent="0.15">
      <c r="A82" s="229">
        <v>15</v>
      </c>
      <c r="B82" s="1006"/>
      <c r="C82" s="1007"/>
      <c r="D82" s="1007"/>
      <c r="E82" s="1007"/>
      <c r="F82" s="1007"/>
      <c r="G82" s="1007"/>
      <c r="H82" s="1007"/>
      <c r="I82" s="1007"/>
      <c r="J82" s="1007"/>
      <c r="K82" s="1007"/>
      <c r="L82" s="1007"/>
      <c r="M82" s="1007"/>
      <c r="N82" s="1007"/>
      <c r="O82" s="1007"/>
      <c r="P82" s="1008"/>
      <c r="Q82" s="1009"/>
      <c r="R82" s="1003"/>
      <c r="S82" s="1003"/>
      <c r="T82" s="1003"/>
      <c r="U82" s="1003"/>
      <c r="V82" s="1003"/>
      <c r="W82" s="1003"/>
      <c r="X82" s="1003"/>
      <c r="Y82" s="1003"/>
      <c r="Z82" s="1003"/>
      <c r="AA82" s="1003"/>
      <c r="AB82" s="1003"/>
      <c r="AC82" s="1003"/>
      <c r="AD82" s="1003"/>
      <c r="AE82" s="1003"/>
      <c r="AF82" s="1003"/>
      <c r="AG82" s="1003"/>
      <c r="AH82" s="1003"/>
      <c r="AI82" s="1003"/>
      <c r="AJ82" s="1003"/>
      <c r="AK82" s="1003"/>
      <c r="AL82" s="1003"/>
      <c r="AM82" s="1003"/>
      <c r="AN82" s="1003"/>
      <c r="AO82" s="1003"/>
      <c r="AP82" s="1003"/>
      <c r="AQ82" s="1003"/>
      <c r="AR82" s="1003"/>
      <c r="AS82" s="1003"/>
      <c r="AT82" s="1003"/>
      <c r="AU82" s="1003"/>
      <c r="AV82" s="1003"/>
      <c r="AW82" s="1003"/>
      <c r="AX82" s="1003"/>
      <c r="AY82" s="1003"/>
      <c r="AZ82" s="1004"/>
      <c r="BA82" s="1004"/>
      <c r="BB82" s="1004"/>
      <c r="BC82" s="1004"/>
      <c r="BD82" s="1005"/>
      <c r="BE82" s="232"/>
      <c r="BF82" s="232"/>
      <c r="BG82" s="232"/>
      <c r="BH82" s="232"/>
      <c r="BI82" s="232"/>
      <c r="BJ82" s="232"/>
      <c r="BK82" s="232"/>
      <c r="BL82" s="232"/>
      <c r="BM82" s="232"/>
      <c r="BN82" s="232"/>
      <c r="BO82" s="232"/>
      <c r="BP82" s="232"/>
      <c r="BQ82" s="229">
        <v>76</v>
      </c>
      <c r="BR82" s="234"/>
      <c r="BS82" s="977"/>
      <c r="BT82" s="978"/>
      <c r="BU82" s="978"/>
      <c r="BV82" s="978"/>
      <c r="BW82" s="978"/>
      <c r="BX82" s="978"/>
      <c r="BY82" s="978"/>
      <c r="BZ82" s="978"/>
      <c r="CA82" s="978"/>
      <c r="CB82" s="978"/>
      <c r="CC82" s="978"/>
      <c r="CD82" s="978"/>
      <c r="CE82" s="978"/>
      <c r="CF82" s="978"/>
      <c r="CG82" s="987"/>
      <c r="CH82" s="988"/>
      <c r="CI82" s="989"/>
      <c r="CJ82" s="989"/>
      <c r="CK82" s="989"/>
      <c r="CL82" s="990"/>
      <c r="CM82" s="988"/>
      <c r="CN82" s="989"/>
      <c r="CO82" s="989"/>
      <c r="CP82" s="989"/>
      <c r="CQ82" s="990"/>
      <c r="CR82" s="988"/>
      <c r="CS82" s="989"/>
      <c r="CT82" s="989"/>
      <c r="CU82" s="989"/>
      <c r="CV82" s="990"/>
      <c r="CW82" s="988"/>
      <c r="CX82" s="989"/>
      <c r="CY82" s="989"/>
      <c r="CZ82" s="989"/>
      <c r="DA82" s="990"/>
      <c r="DB82" s="988"/>
      <c r="DC82" s="989"/>
      <c r="DD82" s="989"/>
      <c r="DE82" s="989"/>
      <c r="DF82" s="990"/>
      <c r="DG82" s="988"/>
      <c r="DH82" s="989"/>
      <c r="DI82" s="989"/>
      <c r="DJ82" s="989"/>
      <c r="DK82" s="990"/>
      <c r="DL82" s="988"/>
      <c r="DM82" s="989"/>
      <c r="DN82" s="989"/>
      <c r="DO82" s="989"/>
      <c r="DP82" s="990"/>
      <c r="DQ82" s="988"/>
      <c r="DR82" s="989"/>
      <c r="DS82" s="989"/>
      <c r="DT82" s="989"/>
      <c r="DU82" s="990"/>
      <c r="DV82" s="977"/>
      <c r="DW82" s="978"/>
      <c r="DX82" s="978"/>
      <c r="DY82" s="978"/>
      <c r="DZ82" s="979"/>
      <c r="EA82" s="221"/>
    </row>
    <row r="83" spans="1:131" ht="26.25" customHeight="1" x14ac:dyDescent="0.15">
      <c r="A83" s="229">
        <v>16</v>
      </c>
      <c r="B83" s="1006"/>
      <c r="C83" s="1007"/>
      <c r="D83" s="1007"/>
      <c r="E83" s="1007"/>
      <c r="F83" s="1007"/>
      <c r="G83" s="1007"/>
      <c r="H83" s="1007"/>
      <c r="I83" s="1007"/>
      <c r="J83" s="1007"/>
      <c r="K83" s="1007"/>
      <c r="L83" s="1007"/>
      <c r="M83" s="1007"/>
      <c r="N83" s="1007"/>
      <c r="O83" s="1007"/>
      <c r="P83" s="1008"/>
      <c r="Q83" s="1009"/>
      <c r="R83" s="1003"/>
      <c r="S83" s="1003"/>
      <c r="T83" s="1003"/>
      <c r="U83" s="1003"/>
      <c r="V83" s="1003"/>
      <c r="W83" s="1003"/>
      <c r="X83" s="1003"/>
      <c r="Y83" s="1003"/>
      <c r="Z83" s="1003"/>
      <c r="AA83" s="1003"/>
      <c r="AB83" s="1003"/>
      <c r="AC83" s="1003"/>
      <c r="AD83" s="1003"/>
      <c r="AE83" s="1003"/>
      <c r="AF83" s="1003"/>
      <c r="AG83" s="1003"/>
      <c r="AH83" s="1003"/>
      <c r="AI83" s="1003"/>
      <c r="AJ83" s="1003"/>
      <c r="AK83" s="1003"/>
      <c r="AL83" s="1003"/>
      <c r="AM83" s="1003"/>
      <c r="AN83" s="1003"/>
      <c r="AO83" s="1003"/>
      <c r="AP83" s="1003"/>
      <c r="AQ83" s="1003"/>
      <c r="AR83" s="1003"/>
      <c r="AS83" s="1003"/>
      <c r="AT83" s="1003"/>
      <c r="AU83" s="1003"/>
      <c r="AV83" s="1003"/>
      <c r="AW83" s="1003"/>
      <c r="AX83" s="1003"/>
      <c r="AY83" s="1003"/>
      <c r="AZ83" s="1004"/>
      <c r="BA83" s="1004"/>
      <c r="BB83" s="1004"/>
      <c r="BC83" s="1004"/>
      <c r="BD83" s="1005"/>
      <c r="BE83" s="232"/>
      <c r="BF83" s="232"/>
      <c r="BG83" s="232"/>
      <c r="BH83" s="232"/>
      <c r="BI83" s="232"/>
      <c r="BJ83" s="232"/>
      <c r="BK83" s="232"/>
      <c r="BL83" s="232"/>
      <c r="BM83" s="232"/>
      <c r="BN83" s="232"/>
      <c r="BO83" s="232"/>
      <c r="BP83" s="232"/>
      <c r="BQ83" s="229">
        <v>77</v>
      </c>
      <c r="BR83" s="234"/>
      <c r="BS83" s="977"/>
      <c r="BT83" s="978"/>
      <c r="BU83" s="978"/>
      <c r="BV83" s="978"/>
      <c r="BW83" s="978"/>
      <c r="BX83" s="978"/>
      <c r="BY83" s="978"/>
      <c r="BZ83" s="978"/>
      <c r="CA83" s="978"/>
      <c r="CB83" s="978"/>
      <c r="CC83" s="978"/>
      <c r="CD83" s="978"/>
      <c r="CE83" s="978"/>
      <c r="CF83" s="978"/>
      <c r="CG83" s="987"/>
      <c r="CH83" s="988"/>
      <c r="CI83" s="989"/>
      <c r="CJ83" s="989"/>
      <c r="CK83" s="989"/>
      <c r="CL83" s="990"/>
      <c r="CM83" s="988"/>
      <c r="CN83" s="989"/>
      <c r="CO83" s="989"/>
      <c r="CP83" s="989"/>
      <c r="CQ83" s="990"/>
      <c r="CR83" s="988"/>
      <c r="CS83" s="989"/>
      <c r="CT83" s="989"/>
      <c r="CU83" s="989"/>
      <c r="CV83" s="990"/>
      <c r="CW83" s="988"/>
      <c r="CX83" s="989"/>
      <c r="CY83" s="989"/>
      <c r="CZ83" s="989"/>
      <c r="DA83" s="990"/>
      <c r="DB83" s="988"/>
      <c r="DC83" s="989"/>
      <c r="DD83" s="989"/>
      <c r="DE83" s="989"/>
      <c r="DF83" s="990"/>
      <c r="DG83" s="988"/>
      <c r="DH83" s="989"/>
      <c r="DI83" s="989"/>
      <c r="DJ83" s="989"/>
      <c r="DK83" s="990"/>
      <c r="DL83" s="988"/>
      <c r="DM83" s="989"/>
      <c r="DN83" s="989"/>
      <c r="DO83" s="989"/>
      <c r="DP83" s="990"/>
      <c r="DQ83" s="988"/>
      <c r="DR83" s="989"/>
      <c r="DS83" s="989"/>
      <c r="DT83" s="989"/>
      <c r="DU83" s="990"/>
      <c r="DV83" s="977"/>
      <c r="DW83" s="978"/>
      <c r="DX83" s="978"/>
      <c r="DY83" s="978"/>
      <c r="DZ83" s="979"/>
      <c r="EA83" s="221"/>
    </row>
    <row r="84" spans="1:131" ht="26.25" customHeight="1" x14ac:dyDescent="0.15">
      <c r="A84" s="229">
        <v>17</v>
      </c>
      <c r="B84" s="1006"/>
      <c r="C84" s="1007"/>
      <c r="D84" s="1007"/>
      <c r="E84" s="1007"/>
      <c r="F84" s="1007"/>
      <c r="G84" s="1007"/>
      <c r="H84" s="1007"/>
      <c r="I84" s="1007"/>
      <c r="J84" s="1007"/>
      <c r="K84" s="1007"/>
      <c r="L84" s="1007"/>
      <c r="M84" s="1007"/>
      <c r="N84" s="1007"/>
      <c r="O84" s="1007"/>
      <c r="P84" s="1008"/>
      <c r="Q84" s="1009"/>
      <c r="R84" s="1003"/>
      <c r="S84" s="1003"/>
      <c r="T84" s="1003"/>
      <c r="U84" s="1003"/>
      <c r="V84" s="1003"/>
      <c r="W84" s="1003"/>
      <c r="X84" s="1003"/>
      <c r="Y84" s="1003"/>
      <c r="Z84" s="1003"/>
      <c r="AA84" s="1003"/>
      <c r="AB84" s="1003"/>
      <c r="AC84" s="1003"/>
      <c r="AD84" s="1003"/>
      <c r="AE84" s="1003"/>
      <c r="AF84" s="1003"/>
      <c r="AG84" s="1003"/>
      <c r="AH84" s="1003"/>
      <c r="AI84" s="1003"/>
      <c r="AJ84" s="1003"/>
      <c r="AK84" s="1003"/>
      <c r="AL84" s="1003"/>
      <c r="AM84" s="1003"/>
      <c r="AN84" s="1003"/>
      <c r="AO84" s="1003"/>
      <c r="AP84" s="1003"/>
      <c r="AQ84" s="1003"/>
      <c r="AR84" s="1003"/>
      <c r="AS84" s="1003"/>
      <c r="AT84" s="1003"/>
      <c r="AU84" s="1003"/>
      <c r="AV84" s="1003"/>
      <c r="AW84" s="1003"/>
      <c r="AX84" s="1003"/>
      <c r="AY84" s="1003"/>
      <c r="AZ84" s="1004"/>
      <c r="BA84" s="1004"/>
      <c r="BB84" s="1004"/>
      <c r="BC84" s="1004"/>
      <c r="BD84" s="1005"/>
      <c r="BE84" s="232"/>
      <c r="BF84" s="232"/>
      <c r="BG84" s="232"/>
      <c r="BH84" s="232"/>
      <c r="BI84" s="232"/>
      <c r="BJ84" s="232"/>
      <c r="BK84" s="232"/>
      <c r="BL84" s="232"/>
      <c r="BM84" s="232"/>
      <c r="BN84" s="232"/>
      <c r="BO84" s="232"/>
      <c r="BP84" s="232"/>
      <c r="BQ84" s="229">
        <v>78</v>
      </c>
      <c r="BR84" s="234"/>
      <c r="BS84" s="977"/>
      <c r="BT84" s="978"/>
      <c r="BU84" s="978"/>
      <c r="BV84" s="978"/>
      <c r="BW84" s="978"/>
      <c r="BX84" s="978"/>
      <c r="BY84" s="978"/>
      <c r="BZ84" s="978"/>
      <c r="CA84" s="978"/>
      <c r="CB84" s="978"/>
      <c r="CC84" s="978"/>
      <c r="CD84" s="978"/>
      <c r="CE84" s="978"/>
      <c r="CF84" s="978"/>
      <c r="CG84" s="987"/>
      <c r="CH84" s="988"/>
      <c r="CI84" s="989"/>
      <c r="CJ84" s="989"/>
      <c r="CK84" s="989"/>
      <c r="CL84" s="990"/>
      <c r="CM84" s="988"/>
      <c r="CN84" s="989"/>
      <c r="CO84" s="989"/>
      <c r="CP84" s="989"/>
      <c r="CQ84" s="990"/>
      <c r="CR84" s="988"/>
      <c r="CS84" s="989"/>
      <c r="CT84" s="989"/>
      <c r="CU84" s="989"/>
      <c r="CV84" s="990"/>
      <c r="CW84" s="988"/>
      <c r="CX84" s="989"/>
      <c r="CY84" s="989"/>
      <c r="CZ84" s="989"/>
      <c r="DA84" s="990"/>
      <c r="DB84" s="988"/>
      <c r="DC84" s="989"/>
      <c r="DD84" s="989"/>
      <c r="DE84" s="989"/>
      <c r="DF84" s="990"/>
      <c r="DG84" s="988"/>
      <c r="DH84" s="989"/>
      <c r="DI84" s="989"/>
      <c r="DJ84" s="989"/>
      <c r="DK84" s="990"/>
      <c r="DL84" s="988"/>
      <c r="DM84" s="989"/>
      <c r="DN84" s="989"/>
      <c r="DO84" s="989"/>
      <c r="DP84" s="990"/>
      <c r="DQ84" s="988"/>
      <c r="DR84" s="989"/>
      <c r="DS84" s="989"/>
      <c r="DT84" s="989"/>
      <c r="DU84" s="990"/>
      <c r="DV84" s="977"/>
      <c r="DW84" s="978"/>
      <c r="DX84" s="978"/>
      <c r="DY84" s="978"/>
      <c r="DZ84" s="979"/>
      <c r="EA84" s="221"/>
    </row>
    <row r="85" spans="1:131" ht="26.25" customHeight="1" x14ac:dyDescent="0.15">
      <c r="A85" s="229">
        <v>18</v>
      </c>
      <c r="B85" s="1006"/>
      <c r="C85" s="1007"/>
      <c r="D85" s="1007"/>
      <c r="E85" s="1007"/>
      <c r="F85" s="1007"/>
      <c r="G85" s="1007"/>
      <c r="H85" s="1007"/>
      <c r="I85" s="1007"/>
      <c r="J85" s="1007"/>
      <c r="K85" s="1007"/>
      <c r="L85" s="1007"/>
      <c r="M85" s="1007"/>
      <c r="N85" s="1007"/>
      <c r="O85" s="1007"/>
      <c r="P85" s="1008"/>
      <c r="Q85" s="1009"/>
      <c r="R85" s="1003"/>
      <c r="S85" s="1003"/>
      <c r="T85" s="1003"/>
      <c r="U85" s="1003"/>
      <c r="V85" s="1003"/>
      <c r="W85" s="1003"/>
      <c r="X85" s="1003"/>
      <c r="Y85" s="1003"/>
      <c r="Z85" s="1003"/>
      <c r="AA85" s="1003"/>
      <c r="AB85" s="1003"/>
      <c r="AC85" s="1003"/>
      <c r="AD85" s="1003"/>
      <c r="AE85" s="1003"/>
      <c r="AF85" s="1003"/>
      <c r="AG85" s="1003"/>
      <c r="AH85" s="1003"/>
      <c r="AI85" s="1003"/>
      <c r="AJ85" s="1003"/>
      <c r="AK85" s="1003"/>
      <c r="AL85" s="1003"/>
      <c r="AM85" s="1003"/>
      <c r="AN85" s="1003"/>
      <c r="AO85" s="1003"/>
      <c r="AP85" s="1003"/>
      <c r="AQ85" s="1003"/>
      <c r="AR85" s="1003"/>
      <c r="AS85" s="1003"/>
      <c r="AT85" s="1003"/>
      <c r="AU85" s="1003"/>
      <c r="AV85" s="1003"/>
      <c r="AW85" s="1003"/>
      <c r="AX85" s="1003"/>
      <c r="AY85" s="1003"/>
      <c r="AZ85" s="1004"/>
      <c r="BA85" s="1004"/>
      <c r="BB85" s="1004"/>
      <c r="BC85" s="1004"/>
      <c r="BD85" s="1005"/>
      <c r="BE85" s="232"/>
      <c r="BF85" s="232"/>
      <c r="BG85" s="232"/>
      <c r="BH85" s="232"/>
      <c r="BI85" s="232"/>
      <c r="BJ85" s="232"/>
      <c r="BK85" s="232"/>
      <c r="BL85" s="232"/>
      <c r="BM85" s="232"/>
      <c r="BN85" s="232"/>
      <c r="BO85" s="232"/>
      <c r="BP85" s="232"/>
      <c r="BQ85" s="229">
        <v>79</v>
      </c>
      <c r="BR85" s="234"/>
      <c r="BS85" s="977"/>
      <c r="BT85" s="978"/>
      <c r="BU85" s="978"/>
      <c r="BV85" s="978"/>
      <c r="BW85" s="978"/>
      <c r="BX85" s="978"/>
      <c r="BY85" s="978"/>
      <c r="BZ85" s="978"/>
      <c r="CA85" s="978"/>
      <c r="CB85" s="978"/>
      <c r="CC85" s="978"/>
      <c r="CD85" s="978"/>
      <c r="CE85" s="978"/>
      <c r="CF85" s="978"/>
      <c r="CG85" s="987"/>
      <c r="CH85" s="988"/>
      <c r="CI85" s="989"/>
      <c r="CJ85" s="989"/>
      <c r="CK85" s="989"/>
      <c r="CL85" s="990"/>
      <c r="CM85" s="988"/>
      <c r="CN85" s="989"/>
      <c r="CO85" s="989"/>
      <c r="CP85" s="989"/>
      <c r="CQ85" s="990"/>
      <c r="CR85" s="988"/>
      <c r="CS85" s="989"/>
      <c r="CT85" s="989"/>
      <c r="CU85" s="989"/>
      <c r="CV85" s="990"/>
      <c r="CW85" s="988"/>
      <c r="CX85" s="989"/>
      <c r="CY85" s="989"/>
      <c r="CZ85" s="989"/>
      <c r="DA85" s="990"/>
      <c r="DB85" s="988"/>
      <c r="DC85" s="989"/>
      <c r="DD85" s="989"/>
      <c r="DE85" s="989"/>
      <c r="DF85" s="990"/>
      <c r="DG85" s="988"/>
      <c r="DH85" s="989"/>
      <c r="DI85" s="989"/>
      <c r="DJ85" s="989"/>
      <c r="DK85" s="990"/>
      <c r="DL85" s="988"/>
      <c r="DM85" s="989"/>
      <c r="DN85" s="989"/>
      <c r="DO85" s="989"/>
      <c r="DP85" s="990"/>
      <c r="DQ85" s="988"/>
      <c r="DR85" s="989"/>
      <c r="DS85" s="989"/>
      <c r="DT85" s="989"/>
      <c r="DU85" s="990"/>
      <c r="DV85" s="977"/>
      <c r="DW85" s="978"/>
      <c r="DX85" s="978"/>
      <c r="DY85" s="978"/>
      <c r="DZ85" s="979"/>
      <c r="EA85" s="221"/>
    </row>
    <row r="86" spans="1:131" ht="26.25" customHeight="1" x14ac:dyDescent="0.15">
      <c r="A86" s="229">
        <v>19</v>
      </c>
      <c r="B86" s="1006"/>
      <c r="C86" s="1007"/>
      <c r="D86" s="1007"/>
      <c r="E86" s="1007"/>
      <c r="F86" s="1007"/>
      <c r="G86" s="1007"/>
      <c r="H86" s="1007"/>
      <c r="I86" s="1007"/>
      <c r="J86" s="1007"/>
      <c r="K86" s="1007"/>
      <c r="L86" s="1007"/>
      <c r="M86" s="1007"/>
      <c r="N86" s="1007"/>
      <c r="O86" s="1007"/>
      <c r="P86" s="1008"/>
      <c r="Q86" s="1009"/>
      <c r="R86" s="1003"/>
      <c r="S86" s="1003"/>
      <c r="T86" s="1003"/>
      <c r="U86" s="1003"/>
      <c r="V86" s="1003"/>
      <c r="W86" s="1003"/>
      <c r="X86" s="1003"/>
      <c r="Y86" s="1003"/>
      <c r="Z86" s="1003"/>
      <c r="AA86" s="1003"/>
      <c r="AB86" s="1003"/>
      <c r="AC86" s="1003"/>
      <c r="AD86" s="1003"/>
      <c r="AE86" s="1003"/>
      <c r="AF86" s="1003"/>
      <c r="AG86" s="1003"/>
      <c r="AH86" s="1003"/>
      <c r="AI86" s="1003"/>
      <c r="AJ86" s="1003"/>
      <c r="AK86" s="1003"/>
      <c r="AL86" s="1003"/>
      <c r="AM86" s="1003"/>
      <c r="AN86" s="1003"/>
      <c r="AO86" s="1003"/>
      <c r="AP86" s="1003"/>
      <c r="AQ86" s="1003"/>
      <c r="AR86" s="1003"/>
      <c r="AS86" s="1003"/>
      <c r="AT86" s="1003"/>
      <c r="AU86" s="1003"/>
      <c r="AV86" s="1003"/>
      <c r="AW86" s="1003"/>
      <c r="AX86" s="1003"/>
      <c r="AY86" s="1003"/>
      <c r="AZ86" s="1004"/>
      <c r="BA86" s="1004"/>
      <c r="BB86" s="1004"/>
      <c r="BC86" s="1004"/>
      <c r="BD86" s="1005"/>
      <c r="BE86" s="232"/>
      <c r="BF86" s="232"/>
      <c r="BG86" s="232"/>
      <c r="BH86" s="232"/>
      <c r="BI86" s="232"/>
      <c r="BJ86" s="232"/>
      <c r="BK86" s="232"/>
      <c r="BL86" s="232"/>
      <c r="BM86" s="232"/>
      <c r="BN86" s="232"/>
      <c r="BO86" s="232"/>
      <c r="BP86" s="232"/>
      <c r="BQ86" s="229">
        <v>80</v>
      </c>
      <c r="BR86" s="234"/>
      <c r="BS86" s="977"/>
      <c r="BT86" s="978"/>
      <c r="BU86" s="978"/>
      <c r="BV86" s="978"/>
      <c r="BW86" s="978"/>
      <c r="BX86" s="978"/>
      <c r="BY86" s="978"/>
      <c r="BZ86" s="978"/>
      <c r="CA86" s="978"/>
      <c r="CB86" s="978"/>
      <c r="CC86" s="978"/>
      <c r="CD86" s="978"/>
      <c r="CE86" s="978"/>
      <c r="CF86" s="978"/>
      <c r="CG86" s="987"/>
      <c r="CH86" s="988"/>
      <c r="CI86" s="989"/>
      <c r="CJ86" s="989"/>
      <c r="CK86" s="989"/>
      <c r="CL86" s="990"/>
      <c r="CM86" s="988"/>
      <c r="CN86" s="989"/>
      <c r="CO86" s="989"/>
      <c r="CP86" s="989"/>
      <c r="CQ86" s="990"/>
      <c r="CR86" s="988"/>
      <c r="CS86" s="989"/>
      <c r="CT86" s="989"/>
      <c r="CU86" s="989"/>
      <c r="CV86" s="990"/>
      <c r="CW86" s="988"/>
      <c r="CX86" s="989"/>
      <c r="CY86" s="989"/>
      <c r="CZ86" s="989"/>
      <c r="DA86" s="990"/>
      <c r="DB86" s="988"/>
      <c r="DC86" s="989"/>
      <c r="DD86" s="989"/>
      <c r="DE86" s="989"/>
      <c r="DF86" s="990"/>
      <c r="DG86" s="988"/>
      <c r="DH86" s="989"/>
      <c r="DI86" s="989"/>
      <c r="DJ86" s="989"/>
      <c r="DK86" s="990"/>
      <c r="DL86" s="988"/>
      <c r="DM86" s="989"/>
      <c r="DN86" s="989"/>
      <c r="DO86" s="989"/>
      <c r="DP86" s="990"/>
      <c r="DQ86" s="988"/>
      <c r="DR86" s="989"/>
      <c r="DS86" s="989"/>
      <c r="DT86" s="989"/>
      <c r="DU86" s="990"/>
      <c r="DV86" s="977"/>
      <c r="DW86" s="978"/>
      <c r="DX86" s="978"/>
      <c r="DY86" s="978"/>
      <c r="DZ86" s="979"/>
      <c r="EA86" s="221"/>
    </row>
    <row r="87" spans="1:131" ht="26.25" customHeight="1" x14ac:dyDescent="0.15">
      <c r="A87" s="235">
        <v>20</v>
      </c>
      <c r="B87" s="996"/>
      <c r="C87" s="997"/>
      <c r="D87" s="997"/>
      <c r="E87" s="997"/>
      <c r="F87" s="997"/>
      <c r="G87" s="997"/>
      <c r="H87" s="997"/>
      <c r="I87" s="997"/>
      <c r="J87" s="997"/>
      <c r="K87" s="997"/>
      <c r="L87" s="997"/>
      <c r="M87" s="997"/>
      <c r="N87" s="997"/>
      <c r="O87" s="997"/>
      <c r="P87" s="998"/>
      <c r="Q87" s="999"/>
      <c r="R87" s="1000"/>
      <c r="S87" s="1000"/>
      <c r="T87" s="1000"/>
      <c r="U87" s="1000"/>
      <c r="V87" s="1000"/>
      <c r="W87" s="1000"/>
      <c r="X87" s="1000"/>
      <c r="Y87" s="1000"/>
      <c r="Z87" s="1000"/>
      <c r="AA87" s="1000"/>
      <c r="AB87" s="1000"/>
      <c r="AC87" s="1000"/>
      <c r="AD87" s="1000"/>
      <c r="AE87" s="1000"/>
      <c r="AF87" s="1000"/>
      <c r="AG87" s="1000"/>
      <c r="AH87" s="1000"/>
      <c r="AI87" s="1000"/>
      <c r="AJ87" s="1000"/>
      <c r="AK87" s="1000"/>
      <c r="AL87" s="1000"/>
      <c r="AM87" s="1000"/>
      <c r="AN87" s="1000"/>
      <c r="AO87" s="1000"/>
      <c r="AP87" s="1000"/>
      <c r="AQ87" s="1000"/>
      <c r="AR87" s="1000"/>
      <c r="AS87" s="1000"/>
      <c r="AT87" s="1000"/>
      <c r="AU87" s="1000"/>
      <c r="AV87" s="1000"/>
      <c r="AW87" s="1000"/>
      <c r="AX87" s="1000"/>
      <c r="AY87" s="1000"/>
      <c r="AZ87" s="1001"/>
      <c r="BA87" s="1001"/>
      <c r="BB87" s="1001"/>
      <c r="BC87" s="1001"/>
      <c r="BD87" s="1002"/>
      <c r="BE87" s="232"/>
      <c r="BF87" s="232"/>
      <c r="BG87" s="232"/>
      <c r="BH87" s="232"/>
      <c r="BI87" s="232"/>
      <c r="BJ87" s="232"/>
      <c r="BK87" s="232"/>
      <c r="BL87" s="232"/>
      <c r="BM87" s="232"/>
      <c r="BN87" s="232"/>
      <c r="BO87" s="232"/>
      <c r="BP87" s="232"/>
      <c r="BQ87" s="229">
        <v>81</v>
      </c>
      <c r="BR87" s="234"/>
      <c r="BS87" s="977"/>
      <c r="BT87" s="978"/>
      <c r="BU87" s="978"/>
      <c r="BV87" s="978"/>
      <c r="BW87" s="978"/>
      <c r="BX87" s="978"/>
      <c r="BY87" s="978"/>
      <c r="BZ87" s="978"/>
      <c r="CA87" s="978"/>
      <c r="CB87" s="978"/>
      <c r="CC87" s="978"/>
      <c r="CD87" s="978"/>
      <c r="CE87" s="978"/>
      <c r="CF87" s="978"/>
      <c r="CG87" s="987"/>
      <c r="CH87" s="988"/>
      <c r="CI87" s="989"/>
      <c r="CJ87" s="989"/>
      <c r="CK87" s="989"/>
      <c r="CL87" s="990"/>
      <c r="CM87" s="988"/>
      <c r="CN87" s="989"/>
      <c r="CO87" s="989"/>
      <c r="CP87" s="989"/>
      <c r="CQ87" s="990"/>
      <c r="CR87" s="988"/>
      <c r="CS87" s="989"/>
      <c r="CT87" s="989"/>
      <c r="CU87" s="989"/>
      <c r="CV87" s="990"/>
      <c r="CW87" s="988"/>
      <c r="CX87" s="989"/>
      <c r="CY87" s="989"/>
      <c r="CZ87" s="989"/>
      <c r="DA87" s="990"/>
      <c r="DB87" s="988"/>
      <c r="DC87" s="989"/>
      <c r="DD87" s="989"/>
      <c r="DE87" s="989"/>
      <c r="DF87" s="990"/>
      <c r="DG87" s="988"/>
      <c r="DH87" s="989"/>
      <c r="DI87" s="989"/>
      <c r="DJ87" s="989"/>
      <c r="DK87" s="990"/>
      <c r="DL87" s="988"/>
      <c r="DM87" s="989"/>
      <c r="DN87" s="989"/>
      <c r="DO87" s="989"/>
      <c r="DP87" s="990"/>
      <c r="DQ87" s="988"/>
      <c r="DR87" s="989"/>
      <c r="DS87" s="989"/>
      <c r="DT87" s="989"/>
      <c r="DU87" s="990"/>
      <c r="DV87" s="977"/>
      <c r="DW87" s="978"/>
      <c r="DX87" s="978"/>
      <c r="DY87" s="978"/>
      <c r="DZ87" s="979"/>
      <c r="EA87" s="221"/>
    </row>
    <row r="88" spans="1:131" ht="26.25" customHeight="1" thickBot="1" x14ac:dyDescent="0.2">
      <c r="A88" s="231" t="s">
        <v>390</v>
      </c>
      <c r="B88" s="969" t="s">
        <v>424</v>
      </c>
      <c r="C88" s="970"/>
      <c r="D88" s="970"/>
      <c r="E88" s="970"/>
      <c r="F88" s="970"/>
      <c r="G88" s="970"/>
      <c r="H88" s="970"/>
      <c r="I88" s="970"/>
      <c r="J88" s="970"/>
      <c r="K88" s="970"/>
      <c r="L88" s="970"/>
      <c r="M88" s="970"/>
      <c r="N88" s="970"/>
      <c r="O88" s="970"/>
      <c r="P88" s="980"/>
      <c r="Q88" s="994"/>
      <c r="R88" s="995"/>
      <c r="S88" s="995"/>
      <c r="T88" s="995"/>
      <c r="U88" s="995"/>
      <c r="V88" s="995"/>
      <c r="W88" s="995"/>
      <c r="X88" s="995"/>
      <c r="Y88" s="995"/>
      <c r="Z88" s="995"/>
      <c r="AA88" s="995"/>
      <c r="AB88" s="995"/>
      <c r="AC88" s="995"/>
      <c r="AD88" s="995"/>
      <c r="AE88" s="995"/>
      <c r="AF88" s="991"/>
      <c r="AG88" s="991"/>
      <c r="AH88" s="991"/>
      <c r="AI88" s="991"/>
      <c r="AJ88" s="991"/>
      <c r="AK88" s="995"/>
      <c r="AL88" s="995"/>
      <c r="AM88" s="995"/>
      <c r="AN88" s="995"/>
      <c r="AO88" s="995"/>
      <c r="AP88" s="991"/>
      <c r="AQ88" s="991"/>
      <c r="AR88" s="991"/>
      <c r="AS88" s="991"/>
      <c r="AT88" s="991"/>
      <c r="AU88" s="991"/>
      <c r="AV88" s="991"/>
      <c r="AW88" s="991"/>
      <c r="AX88" s="991"/>
      <c r="AY88" s="991"/>
      <c r="AZ88" s="992"/>
      <c r="BA88" s="992"/>
      <c r="BB88" s="992"/>
      <c r="BC88" s="992"/>
      <c r="BD88" s="993"/>
      <c r="BE88" s="232"/>
      <c r="BF88" s="232"/>
      <c r="BG88" s="232"/>
      <c r="BH88" s="232"/>
      <c r="BI88" s="232"/>
      <c r="BJ88" s="232"/>
      <c r="BK88" s="232"/>
      <c r="BL88" s="232"/>
      <c r="BM88" s="232"/>
      <c r="BN88" s="232"/>
      <c r="BO88" s="232"/>
      <c r="BP88" s="232"/>
      <c r="BQ88" s="229">
        <v>82</v>
      </c>
      <c r="BR88" s="234"/>
      <c r="BS88" s="977"/>
      <c r="BT88" s="978"/>
      <c r="BU88" s="978"/>
      <c r="BV88" s="978"/>
      <c r="BW88" s="978"/>
      <c r="BX88" s="978"/>
      <c r="BY88" s="978"/>
      <c r="BZ88" s="978"/>
      <c r="CA88" s="978"/>
      <c r="CB88" s="978"/>
      <c r="CC88" s="978"/>
      <c r="CD88" s="978"/>
      <c r="CE88" s="978"/>
      <c r="CF88" s="978"/>
      <c r="CG88" s="987"/>
      <c r="CH88" s="988"/>
      <c r="CI88" s="989"/>
      <c r="CJ88" s="989"/>
      <c r="CK88" s="989"/>
      <c r="CL88" s="990"/>
      <c r="CM88" s="988"/>
      <c r="CN88" s="989"/>
      <c r="CO88" s="989"/>
      <c r="CP88" s="989"/>
      <c r="CQ88" s="990"/>
      <c r="CR88" s="988"/>
      <c r="CS88" s="989"/>
      <c r="CT88" s="989"/>
      <c r="CU88" s="989"/>
      <c r="CV88" s="990"/>
      <c r="CW88" s="988"/>
      <c r="CX88" s="989"/>
      <c r="CY88" s="989"/>
      <c r="CZ88" s="989"/>
      <c r="DA88" s="990"/>
      <c r="DB88" s="988"/>
      <c r="DC88" s="989"/>
      <c r="DD88" s="989"/>
      <c r="DE88" s="989"/>
      <c r="DF88" s="990"/>
      <c r="DG88" s="988"/>
      <c r="DH88" s="989"/>
      <c r="DI88" s="989"/>
      <c r="DJ88" s="989"/>
      <c r="DK88" s="990"/>
      <c r="DL88" s="988"/>
      <c r="DM88" s="989"/>
      <c r="DN88" s="989"/>
      <c r="DO88" s="989"/>
      <c r="DP88" s="990"/>
      <c r="DQ88" s="988"/>
      <c r="DR88" s="989"/>
      <c r="DS88" s="989"/>
      <c r="DT88" s="989"/>
      <c r="DU88" s="990"/>
      <c r="DV88" s="977"/>
      <c r="DW88" s="978"/>
      <c r="DX88" s="978"/>
      <c r="DY88" s="978"/>
      <c r="DZ88" s="979"/>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77"/>
      <c r="BT89" s="978"/>
      <c r="BU89" s="978"/>
      <c r="BV89" s="978"/>
      <c r="BW89" s="978"/>
      <c r="BX89" s="978"/>
      <c r="BY89" s="978"/>
      <c r="BZ89" s="978"/>
      <c r="CA89" s="978"/>
      <c r="CB89" s="978"/>
      <c r="CC89" s="978"/>
      <c r="CD89" s="978"/>
      <c r="CE89" s="978"/>
      <c r="CF89" s="978"/>
      <c r="CG89" s="987"/>
      <c r="CH89" s="988"/>
      <c r="CI89" s="989"/>
      <c r="CJ89" s="989"/>
      <c r="CK89" s="989"/>
      <c r="CL89" s="990"/>
      <c r="CM89" s="988"/>
      <c r="CN89" s="989"/>
      <c r="CO89" s="989"/>
      <c r="CP89" s="989"/>
      <c r="CQ89" s="990"/>
      <c r="CR89" s="988"/>
      <c r="CS89" s="989"/>
      <c r="CT89" s="989"/>
      <c r="CU89" s="989"/>
      <c r="CV89" s="990"/>
      <c r="CW89" s="988"/>
      <c r="CX89" s="989"/>
      <c r="CY89" s="989"/>
      <c r="CZ89" s="989"/>
      <c r="DA89" s="990"/>
      <c r="DB89" s="988"/>
      <c r="DC89" s="989"/>
      <c r="DD89" s="989"/>
      <c r="DE89" s="989"/>
      <c r="DF89" s="990"/>
      <c r="DG89" s="988"/>
      <c r="DH89" s="989"/>
      <c r="DI89" s="989"/>
      <c r="DJ89" s="989"/>
      <c r="DK89" s="990"/>
      <c r="DL89" s="988"/>
      <c r="DM89" s="989"/>
      <c r="DN89" s="989"/>
      <c r="DO89" s="989"/>
      <c r="DP89" s="990"/>
      <c r="DQ89" s="988"/>
      <c r="DR89" s="989"/>
      <c r="DS89" s="989"/>
      <c r="DT89" s="989"/>
      <c r="DU89" s="990"/>
      <c r="DV89" s="977"/>
      <c r="DW89" s="978"/>
      <c r="DX89" s="978"/>
      <c r="DY89" s="978"/>
      <c r="DZ89" s="979"/>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77"/>
      <c r="BT90" s="978"/>
      <c r="BU90" s="978"/>
      <c r="BV90" s="978"/>
      <c r="BW90" s="978"/>
      <c r="BX90" s="978"/>
      <c r="BY90" s="978"/>
      <c r="BZ90" s="978"/>
      <c r="CA90" s="978"/>
      <c r="CB90" s="978"/>
      <c r="CC90" s="978"/>
      <c r="CD90" s="978"/>
      <c r="CE90" s="978"/>
      <c r="CF90" s="978"/>
      <c r="CG90" s="987"/>
      <c r="CH90" s="988"/>
      <c r="CI90" s="989"/>
      <c r="CJ90" s="989"/>
      <c r="CK90" s="989"/>
      <c r="CL90" s="990"/>
      <c r="CM90" s="988"/>
      <c r="CN90" s="989"/>
      <c r="CO90" s="989"/>
      <c r="CP90" s="989"/>
      <c r="CQ90" s="990"/>
      <c r="CR90" s="988"/>
      <c r="CS90" s="989"/>
      <c r="CT90" s="989"/>
      <c r="CU90" s="989"/>
      <c r="CV90" s="990"/>
      <c r="CW90" s="988"/>
      <c r="CX90" s="989"/>
      <c r="CY90" s="989"/>
      <c r="CZ90" s="989"/>
      <c r="DA90" s="990"/>
      <c r="DB90" s="988"/>
      <c r="DC90" s="989"/>
      <c r="DD90" s="989"/>
      <c r="DE90" s="989"/>
      <c r="DF90" s="990"/>
      <c r="DG90" s="988"/>
      <c r="DH90" s="989"/>
      <c r="DI90" s="989"/>
      <c r="DJ90" s="989"/>
      <c r="DK90" s="990"/>
      <c r="DL90" s="988"/>
      <c r="DM90" s="989"/>
      <c r="DN90" s="989"/>
      <c r="DO90" s="989"/>
      <c r="DP90" s="990"/>
      <c r="DQ90" s="988"/>
      <c r="DR90" s="989"/>
      <c r="DS90" s="989"/>
      <c r="DT90" s="989"/>
      <c r="DU90" s="990"/>
      <c r="DV90" s="977"/>
      <c r="DW90" s="978"/>
      <c r="DX90" s="978"/>
      <c r="DY90" s="978"/>
      <c r="DZ90" s="979"/>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77"/>
      <c r="BT91" s="978"/>
      <c r="BU91" s="978"/>
      <c r="BV91" s="978"/>
      <c r="BW91" s="978"/>
      <c r="BX91" s="978"/>
      <c r="BY91" s="978"/>
      <c r="BZ91" s="978"/>
      <c r="CA91" s="978"/>
      <c r="CB91" s="978"/>
      <c r="CC91" s="978"/>
      <c r="CD91" s="978"/>
      <c r="CE91" s="978"/>
      <c r="CF91" s="978"/>
      <c r="CG91" s="987"/>
      <c r="CH91" s="988"/>
      <c r="CI91" s="989"/>
      <c r="CJ91" s="989"/>
      <c r="CK91" s="989"/>
      <c r="CL91" s="990"/>
      <c r="CM91" s="988"/>
      <c r="CN91" s="989"/>
      <c r="CO91" s="989"/>
      <c r="CP91" s="989"/>
      <c r="CQ91" s="990"/>
      <c r="CR91" s="988"/>
      <c r="CS91" s="989"/>
      <c r="CT91" s="989"/>
      <c r="CU91" s="989"/>
      <c r="CV91" s="990"/>
      <c r="CW91" s="988"/>
      <c r="CX91" s="989"/>
      <c r="CY91" s="989"/>
      <c r="CZ91" s="989"/>
      <c r="DA91" s="990"/>
      <c r="DB91" s="988"/>
      <c r="DC91" s="989"/>
      <c r="DD91" s="989"/>
      <c r="DE91" s="989"/>
      <c r="DF91" s="990"/>
      <c r="DG91" s="988"/>
      <c r="DH91" s="989"/>
      <c r="DI91" s="989"/>
      <c r="DJ91" s="989"/>
      <c r="DK91" s="990"/>
      <c r="DL91" s="988"/>
      <c r="DM91" s="989"/>
      <c r="DN91" s="989"/>
      <c r="DO91" s="989"/>
      <c r="DP91" s="990"/>
      <c r="DQ91" s="988"/>
      <c r="DR91" s="989"/>
      <c r="DS91" s="989"/>
      <c r="DT91" s="989"/>
      <c r="DU91" s="990"/>
      <c r="DV91" s="977"/>
      <c r="DW91" s="978"/>
      <c r="DX91" s="978"/>
      <c r="DY91" s="978"/>
      <c r="DZ91" s="979"/>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77"/>
      <c r="BT92" s="978"/>
      <c r="BU92" s="978"/>
      <c r="BV92" s="978"/>
      <c r="BW92" s="978"/>
      <c r="BX92" s="978"/>
      <c r="BY92" s="978"/>
      <c r="BZ92" s="978"/>
      <c r="CA92" s="978"/>
      <c r="CB92" s="978"/>
      <c r="CC92" s="978"/>
      <c r="CD92" s="978"/>
      <c r="CE92" s="978"/>
      <c r="CF92" s="978"/>
      <c r="CG92" s="987"/>
      <c r="CH92" s="988"/>
      <c r="CI92" s="989"/>
      <c r="CJ92" s="989"/>
      <c r="CK92" s="989"/>
      <c r="CL92" s="990"/>
      <c r="CM92" s="988"/>
      <c r="CN92" s="989"/>
      <c r="CO92" s="989"/>
      <c r="CP92" s="989"/>
      <c r="CQ92" s="990"/>
      <c r="CR92" s="988"/>
      <c r="CS92" s="989"/>
      <c r="CT92" s="989"/>
      <c r="CU92" s="989"/>
      <c r="CV92" s="990"/>
      <c r="CW92" s="988"/>
      <c r="CX92" s="989"/>
      <c r="CY92" s="989"/>
      <c r="CZ92" s="989"/>
      <c r="DA92" s="990"/>
      <c r="DB92" s="988"/>
      <c r="DC92" s="989"/>
      <c r="DD92" s="989"/>
      <c r="DE92" s="989"/>
      <c r="DF92" s="990"/>
      <c r="DG92" s="988"/>
      <c r="DH92" s="989"/>
      <c r="DI92" s="989"/>
      <c r="DJ92" s="989"/>
      <c r="DK92" s="990"/>
      <c r="DL92" s="988"/>
      <c r="DM92" s="989"/>
      <c r="DN92" s="989"/>
      <c r="DO92" s="989"/>
      <c r="DP92" s="990"/>
      <c r="DQ92" s="988"/>
      <c r="DR92" s="989"/>
      <c r="DS92" s="989"/>
      <c r="DT92" s="989"/>
      <c r="DU92" s="990"/>
      <c r="DV92" s="977"/>
      <c r="DW92" s="978"/>
      <c r="DX92" s="978"/>
      <c r="DY92" s="978"/>
      <c r="DZ92" s="979"/>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77"/>
      <c r="BT93" s="978"/>
      <c r="BU93" s="978"/>
      <c r="BV93" s="978"/>
      <c r="BW93" s="978"/>
      <c r="BX93" s="978"/>
      <c r="BY93" s="978"/>
      <c r="BZ93" s="978"/>
      <c r="CA93" s="978"/>
      <c r="CB93" s="978"/>
      <c r="CC93" s="978"/>
      <c r="CD93" s="978"/>
      <c r="CE93" s="978"/>
      <c r="CF93" s="978"/>
      <c r="CG93" s="987"/>
      <c r="CH93" s="988"/>
      <c r="CI93" s="989"/>
      <c r="CJ93" s="989"/>
      <c r="CK93" s="989"/>
      <c r="CL93" s="990"/>
      <c r="CM93" s="988"/>
      <c r="CN93" s="989"/>
      <c r="CO93" s="989"/>
      <c r="CP93" s="989"/>
      <c r="CQ93" s="990"/>
      <c r="CR93" s="988"/>
      <c r="CS93" s="989"/>
      <c r="CT93" s="989"/>
      <c r="CU93" s="989"/>
      <c r="CV93" s="990"/>
      <c r="CW93" s="988"/>
      <c r="CX93" s="989"/>
      <c r="CY93" s="989"/>
      <c r="CZ93" s="989"/>
      <c r="DA93" s="990"/>
      <c r="DB93" s="988"/>
      <c r="DC93" s="989"/>
      <c r="DD93" s="989"/>
      <c r="DE93" s="989"/>
      <c r="DF93" s="990"/>
      <c r="DG93" s="988"/>
      <c r="DH93" s="989"/>
      <c r="DI93" s="989"/>
      <c r="DJ93" s="989"/>
      <c r="DK93" s="990"/>
      <c r="DL93" s="988"/>
      <c r="DM93" s="989"/>
      <c r="DN93" s="989"/>
      <c r="DO93" s="989"/>
      <c r="DP93" s="990"/>
      <c r="DQ93" s="988"/>
      <c r="DR93" s="989"/>
      <c r="DS93" s="989"/>
      <c r="DT93" s="989"/>
      <c r="DU93" s="990"/>
      <c r="DV93" s="977"/>
      <c r="DW93" s="978"/>
      <c r="DX93" s="978"/>
      <c r="DY93" s="978"/>
      <c r="DZ93" s="979"/>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77"/>
      <c r="BT94" s="978"/>
      <c r="BU94" s="978"/>
      <c r="BV94" s="978"/>
      <c r="BW94" s="978"/>
      <c r="BX94" s="978"/>
      <c r="BY94" s="978"/>
      <c r="BZ94" s="978"/>
      <c r="CA94" s="978"/>
      <c r="CB94" s="978"/>
      <c r="CC94" s="978"/>
      <c r="CD94" s="978"/>
      <c r="CE94" s="978"/>
      <c r="CF94" s="978"/>
      <c r="CG94" s="987"/>
      <c r="CH94" s="988"/>
      <c r="CI94" s="989"/>
      <c r="CJ94" s="989"/>
      <c r="CK94" s="989"/>
      <c r="CL94" s="990"/>
      <c r="CM94" s="988"/>
      <c r="CN94" s="989"/>
      <c r="CO94" s="989"/>
      <c r="CP94" s="989"/>
      <c r="CQ94" s="990"/>
      <c r="CR94" s="988"/>
      <c r="CS94" s="989"/>
      <c r="CT94" s="989"/>
      <c r="CU94" s="989"/>
      <c r="CV94" s="990"/>
      <c r="CW94" s="988"/>
      <c r="CX94" s="989"/>
      <c r="CY94" s="989"/>
      <c r="CZ94" s="989"/>
      <c r="DA94" s="990"/>
      <c r="DB94" s="988"/>
      <c r="DC94" s="989"/>
      <c r="DD94" s="989"/>
      <c r="DE94" s="989"/>
      <c r="DF94" s="990"/>
      <c r="DG94" s="988"/>
      <c r="DH94" s="989"/>
      <c r="DI94" s="989"/>
      <c r="DJ94" s="989"/>
      <c r="DK94" s="990"/>
      <c r="DL94" s="988"/>
      <c r="DM94" s="989"/>
      <c r="DN94" s="989"/>
      <c r="DO94" s="989"/>
      <c r="DP94" s="990"/>
      <c r="DQ94" s="988"/>
      <c r="DR94" s="989"/>
      <c r="DS94" s="989"/>
      <c r="DT94" s="989"/>
      <c r="DU94" s="990"/>
      <c r="DV94" s="977"/>
      <c r="DW94" s="978"/>
      <c r="DX94" s="978"/>
      <c r="DY94" s="978"/>
      <c r="DZ94" s="979"/>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77"/>
      <c r="BT95" s="978"/>
      <c r="BU95" s="978"/>
      <c r="BV95" s="978"/>
      <c r="BW95" s="978"/>
      <c r="BX95" s="978"/>
      <c r="BY95" s="978"/>
      <c r="BZ95" s="978"/>
      <c r="CA95" s="978"/>
      <c r="CB95" s="978"/>
      <c r="CC95" s="978"/>
      <c r="CD95" s="978"/>
      <c r="CE95" s="978"/>
      <c r="CF95" s="978"/>
      <c r="CG95" s="987"/>
      <c r="CH95" s="988"/>
      <c r="CI95" s="989"/>
      <c r="CJ95" s="989"/>
      <c r="CK95" s="989"/>
      <c r="CL95" s="990"/>
      <c r="CM95" s="988"/>
      <c r="CN95" s="989"/>
      <c r="CO95" s="989"/>
      <c r="CP95" s="989"/>
      <c r="CQ95" s="990"/>
      <c r="CR95" s="988"/>
      <c r="CS95" s="989"/>
      <c r="CT95" s="989"/>
      <c r="CU95" s="989"/>
      <c r="CV95" s="990"/>
      <c r="CW95" s="988"/>
      <c r="CX95" s="989"/>
      <c r="CY95" s="989"/>
      <c r="CZ95" s="989"/>
      <c r="DA95" s="990"/>
      <c r="DB95" s="988"/>
      <c r="DC95" s="989"/>
      <c r="DD95" s="989"/>
      <c r="DE95" s="989"/>
      <c r="DF95" s="990"/>
      <c r="DG95" s="988"/>
      <c r="DH95" s="989"/>
      <c r="DI95" s="989"/>
      <c r="DJ95" s="989"/>
      <c r="DK95" s="990"/>
      <c r="DL95" s="988"/>
      <c r="DM95" s="989"/>
      <c r="DN95" s="989"/>
      <c r="DO95" s="989"/>
      <c r="DP95" s="990"/>
      <c r="DQ95" s="988"/>
      <c r="DR95" s="989"/>
      <c r="DS95" s="989"/>
      <c r="DT95" s="989"/>
      <c r="DU95" s="990"/>
      <c r="DV95" s="977"/>
      <c r="DW95" s="978"/>
      <c r="DX95" s="978"/>
      <c r="DY95" s="978"/>
      <c r="DZ95" s="979"/>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77"/>
      <c r="BT96" s="978"/>
      <c r="BU96" s="978"/>
      <c r="BV96" s="978"/>
      <c r="BW96" s="978"/>
      <c r="BX96" s="978"/>
      <c r="BY96" s="978"/>
      <c r="BZ96" s="978"/>
      <c r="CA96" s="978"/>
      <c r="CB96" s="978"/>
      <c r="CC96" s="978"/>
      <c r="CD96" s="978"/>
      <c r="CE96" s="978"/>
      <c r="CF96" s="978"/>
      <c r="CG96" s="987"/>
      <c r="CH96" s="988"/>
      <c r="CI96" s="989"/>
      <c r="CJ96" s="989"/>
      <c r="CK96" s="989"/>
      <c r="CL96" s="990"/>
      <c r="CM96" s="988"/>
      <c r="CN96" s="989"/>
      <c r="CO96" s="989"/>
      <c r="CP96" s="989"/>
      <c r="CQ96" s="990"/>
      <c r="CR96" s="988"/>
      <c r="CS96" s="989"/>
      <c r="CT96" s="989"/>
      <c r="CU96" s="989"/>
      <c r="CV96" s="990"/>
      <c r="CW96" s="988"/>
      <c r="CX96" s="989"/>
      <c r="CY96" s="989"/>
      <c r="CZ96" s="989"/>
      <c r="DA96" s="990"/>
      <c r="DB96" s="988"/>
      <c r="DC96" s="989"/>
      <c r="DD96" s="989"/>
      <c r="DE96" s="989"/>
      <c r="DF96" s="990"/>
      <c r="DG96" s="988"/>
      <c r="DH96" s="989"/>
      <c r="DI96" s="989"/>
      <c r="DJ96" s="989"/>
      <c r="DK96" s="990"/>
      <c r="DL96" s="988"/>
      <c r="DM96" s="989"/>
      <c r="DN96" s="989"/>
      <c r="DO96" s="989"/>
      <c r="DP96" s="990"/>
      <c r="DQ96" s="988"/>
      <c r="DR96" s="989"/>
      <c r="DS96" s="989"/>
      <c r="DT96" s="989"/>
      <c r="DU96" s="990"/>
      <c r="DV96" s="977"/>
      <c r="DW96" s="978"/>
      <c r="DX96" s="978"/>
      <c r="DY96" s="978"/>
      <c r="DZ96" s="979"/>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77"/>
      <c r="BT97" s="978"/>
      <c r="BU97" s="978"/>
      <c r="BV97" s="978"/>
      <c r="BW97" s="978"/>
      <c r="BX97" s="978"/>
      <c r="BY97" s="978"/>
      <c r="BZ97" s="978"/>
      <c r="CA97" s="978"/>
      <c r="CB97" s="978"/>
      <c r="CC97" s="978"/>
      <c r="CD97" s="978"/>
      <c r="CE97" s="978"/>
      <c r="CF97" s="978"/>
      <c r="CG97" s="987"/>
      <c r="CH97" s="988"/>
      <c r="CI97" s="989"/>
      <c r="CJ97" s="989"/>
      <c r="CK97" s="989"/>
      <c r="CL97" s="990"/>
      <c r="CM97" s="988"/>
      <c r="CN97" s="989"/>
      <c r="CO97" s="989"/>
      <c r="CP97" s="989"/>
      <c r="CQ97" s="990"/>
      <c r="CR97" s="988"/>
      <c r="CS97" s="989"/>
      <c r="CT97" s="989"/>
      <c r="CU97" s="989"/>
      <c r="CV97" s="990"/>
      <c r="CW97" s="988"/>
      <c r="CX97" s="989"/>
      <c r="CY97" s="989"/>
      <c r="CZ97" s="989"/>
      <c r="DA97" s="990"/>
      <c r="DB97" s="988"/>
      <c r="DC97" s="989"/>
      <c r="DD97" s="989"/>
      <c r="DE97" s="989"/>
      <c r="DF97" s="990"/>
      <c r="DG97" s="988"/>
      <c r="DH97" s="989"/>
      <c r="DI97" s="989"/>
      <c r="DJ97" s="989"/>
      <c r="DK97" s="990"/>
      <c r="DL97" s="988"/>
      <c r="DM97" s="989"/>
      <c r="DN97" s="989"/>
      <c r="DO97" s="989"/>
      <c r="DP97" s="990"/>
      <c r="DQ97" s="988"/>
      <c r="DR97" s="989"/>
      <c r="DS97" s="989"/>
      <c r="DT97" s="989"/>
      <c r="DU97" s="990"/>
      <c r="DV97" s="977"/>
      <c r="DW97" s="978"/>
      <c r="DX97" s="978"/>
      <c r="DY97" s="978"/>
      <c r="DZ97" s="979"/>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77"/>
      <c r="BT98" s="978"/>
      <c r="BU98" s="978"/>
      <c r="BV98" s="978"/>
      <c r="BW98" s="978"/>
      <c r="BX98" s="978"/>
      <c r="BY98" s="978"/>
      <c r="BZ98" s="978"/>
      <c r="CA98" s="978"/>
      <c r="CB98" s="978"/>
      <c r="CC98" s="978"/>
      <c r="CD98" s="978"/>
      <c r="CE98" s="978"/>
      <c r="CF98" s="978"/>
      <c r="CG98" s="987"/>
      <c r="CH98" s="988"/>
      <c r="CI98" s="989"/>
      <c r="CJ98" s="989"/>
      <c r="CK98" s="989"/>
      <c r="CL98" s="990"/>
      <c r="CM98" s="988"/>
      <c r="CN98" s="989"/>
      <c r="CO98" s="989"/>
      <c r="CP98" s="989"/>
      <c r="CQ98" s="990"/>
      <c r="CR98" s="988"/>
      <c r="CS98" s="989"/>
      <c r="CT98" s="989"/>
      <c r="CU98" s="989"/>
      <c r="CV98" s="990"/>
      <c r="CW98" s="988"/>
      <c r="CX98" s="989"/>
      <c r="CY98" s="989"/>
      <c r="CZ98" s="989"/>
      <c r="DA98" s="990"/>
      <c r="DB98" s="988"/>
      <c r="DC98" s="989"/>
      <c r="DD98" s="989"/>
      <c r="DE98" s="989"/>
      <c r="DF98" s="990"/>
      <c r="DG98" s="988"/>
      <c r="DH98" s="989"/>
      <c r="DI98" s="989"/>
      <c r="DJ98" s="989"/>
      <c r="DK98" s="990"/>
      <c r="DL98" s="988"/>
      <c r="DM98" s="989"/>
      <c r="DN98" s="989"/>
      <c r="DO98" s="989"/>
      <c r="DP98" s="990"/>
      <c r="DQ98" s="988"/>
      <c r="DR98" s="989"/>
      <c r="DS98" s="989"/>
      <c r="DT98" s="989"/>
      <c r="DU98" s="990"/>
      <c r="DV98" s="977"/>
      <c r="DW98" s="978"/>
      <c r="DX98" s="978"/>
      <c r="DY98" s="978"/>
      <c r="DZ98" s="979"/>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77"/>
      <c r="BT99" s="978"/>
      <c r="BU99" s="978"/>
      <c r="BV99" s="978"/>
      <c r="BW99" s="978"/>
      <c r="BX99" s="978"/>
      <c r="BY99" s="978"/>
      <c r="BZ99" s="978"/>
      <c r="CA99" s="978"/>
      <c r="CB99" s="978"/>
      <c r="CC99" s="978"/>
      <c r="CD99" s="978"/>
      <c r="CE99" s="978"/>
      <c r="CF99" s="978"/>
      <c r="CG99" s="987"/>
      <c r="CH99" s="988"/>
      <c r="CI99" s="989"/>
      <c r="CJ99" s="989"/>
      <c r="CK99" s="989"/>
      <c r="CL99" s="990"/>
      <c r="CM99" s="988"/>
      <c r="CN99" s="989"/>
      <c r="CO99" s="989"/>
      <c r="CP99" s="989"/>
      <c r="CQ99" s="990"/>
      <c r="CR99" s="988"/>
      <c r="CS99" s="989"/>
      <c r="CT99" s="989"/>
      <c r="CU99" s="989"/>
      <c r="CV99" s="990"/>
      <c r="CW99" s="988"/>
      <c r="CX99" s="989"/>
      <c r="CY99" s="989"/>
      <c r="CZ99" s="989"/>
      <c r="DA99" s="990"/>
      <c r="DB99" s="988"/>
      <c r="DC99" s="989"/>
      <c r="DD99" s="989"/>
      <c r="DE99" s="989"/>
      <c r="DF99" s="990"/>
      <c r="DG99" s="988"/>
      <c r="DH99" s="989"/>
      <c r="DI99" s="989"/>
      <c r="DJ99" s="989"/>
      <c r="DK99" s="990"/>
      <c r="DL99" s="988"/>
      <c r="DM99" s="989"/>
      <c r="DN99" s="989"/>
      <c r="DO99" s="989"/>
      <c r="DP99" s="990"/>
      <c r="DQ99" s="988"/>
      <c r="DR99" s="989"/>
      <c r="DS99" s="989"/>
      <c r="DT99" s="989"/>
      <c r="DU99" s="990"/>
      <c r="DV99" s="977"/>
      <c r="DW99" s="978"/>
      <c r="DX99" s="978"/>
      <c r="DY99" s="978"/>
      <c r="DZ99" s="979"/>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77"/>
      <c r="BT100" s="978"/>
      <c r="BU100" s="978"/>
      <c r="BV100" s="978"/>
      <c r="BW100" s="978"/>
      <c r="BX100" s="978"/>
      <c r="BY100" s="978"/>
      <c r="BZ100" s="978"/>
      <c r="CA100" s="978"/>
      <c r="CB100" s="978"/>
      <c r="CC100" s="978"/>
      <c r="CD100" s="978"/>
      <c r="CE100" s="978"/>
      <c r="CF100" s="978"/>
      <c r="CG100" s="987"/>
      <c r="CH100" s="988"/>
      <c r="CI100" s="989"/>
      <c r="CJ100" s="989"/>
      <c r="CK100" s="989"/>
      <c r="CL100" s="990"/>
      <c r="CM100" s="988"/>
      <c r="CN100" s="989"/>
      <c r="CO100" s="989"/>
      <c r="CP100" s="989"/>
      <c r="CQ100" s="990"/>
      <c r="CR100" s="988"/>
      <c r="CS100" s="989"/>
      <c r="CT100" s="989"/>
      <c r="CU100" s="989"/>
      <c r="CV100" s="990"/>
      <c r="CW100" s="988"/>
      <c r="CX100" s="989"/>
      <c r="CY100" s="989"/>
      <c r="CZ100" s="989"/>
      <c r="DA100" s="990"/>
      <c r="DB100" s="988"/>
      <c r="DC100" s="989"/>
      <c r="DD100" s="989"/>
      <c r="DE100" s="989"/>
      <c r="DF100" s="990"/>
      <c r="DG100" s="988"/>
      <c r="DH100" s="989"/>
      <c r="DI100" s="989"/>
      <c r="DJ100" s="989"/>
      <c r="DK100" s="990"/>
      <c r="DL100" s="988"/>
      <c r="DM100" s="989"/>
      <c r="DN100" s="989"/>
      <c r="DO100" s="989"/>
      <c r="DP100" s="990"/>
      <c r="DQ100" s="988"/>
      <c r="DR100" s="989"/>
      <c r="DS100" s="989"/>
      <c r="DT100" s="989"/>
      <c r="DU100" s="990"/>
      <c r="DV100" s="977"/>
      <c r="DW100" s="978"/>
      <c r="DX100" s="978"/>
      <c r="DY100" s="978"/>
      <c r="DZ100" s="979"/>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77"/>
      <c r="BT101" s="978"/>
      <c r="BU101" s="978"/>
      <c r="BV101" s="978"/>
      <c r="BW101" s="978"/>
      <c r="BX101" s="978"/>
      <c r="BY101" s="978"/>
      <c r="BZ101" s="978"/>
      <c r="CA101" s="978"/>
      <c r="CB101" s="978"/>
      <c r="CC101" s="978"/>
      <c r="CD101" s="978"/>
      <c r="CE101" s="978"/>
      <c r="CF101" s="978"/>
      <c r="CG101" s="987"/>
      <c r="CH101" s="988"/>
      <c r="CI101" s="989"/>
      <c r="CJ101" s="989"/>
      <c r="CK101" s="989"/>
      <c r="CL101" s="990"/>
      <c r="CM101" s="988"/>
      <c r="CN101" s="989"/>
      <c r="CO101" s="989"/>
      <c r="CP101" s="989"/>
      <c r="CQ101" s="990"/>
      <c r="CR101" s="988"/>
      <c r="CS101" s="989"/>
      <c r="CT101" s="989"/>
      <c r="CU101" s="989"/>
      <c r="CV101" s="990"/>
      <c r="CW101" s="988"/>
      <c r="CX101" s="989"/>
      <c r="CY101" s="989"/>
      <c r="CZ101" s="989"/>
      <c r="DA101" s="990"/>
      <c r="DB101" s="988"/>
      <c r="DC101" s="989"/>
      <c r="DD101" s="989"/>
      <c r="DE101" s="989"/>
      <c r="DF101" s="990"/>
      <c r="DG101" s="988"/>
      <c r="DH101" s="989"/>
      <c r="DI101" s="989"/>
      <c r="DJ101" s="989"/>
      <c r="DK101" s="990"/>
      <c r="DL101" s="988"/>
      <c r="DM101" s="989"/>
      <c r="DN101" s="989"/>
      <c r="DO101" s="989"/>
      <c r="DP101" s="990"/>
      <c r="DQ101" s="988"/>
      <c r="DR101" s="989"/>
      <c r="DS101" s="989"/>
      <c r="DT101" s="989"/>
      <c r="DU101" s="990"/>
      <c r="DV101" s="977"/>
      <c r="DW101" s="978"/>
      <c r="DX101" s="978"/>
      <c r="DY101" s="978"/>
      <c r="DZ101" s="979"/>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390</v>
      </c>
      <c r="BR102" s="969" t="s">
        <v>425</v>
      </c>
      <c r="BS102" s="970"/>
      <c r="BT102" s="970"/>
      <c r="BU102" s="970"/>
      <c r="BV102" s="970"/>
      <c r="BW102" s="970"/>
      <c r="BX102" s="970"/>
      <c r="BY102" s="970"/>
      <c r="BZ102" s="970"/>
      <c r="CA102" s="970"/>
      <c r="CB102" s="970"/>
      <c r="CC102" s="970"/>
      <c r="CD102" s="970"/>
      <c r="CE102" s="970"/>
      <c r="CF102" s="970"/>
      <c r="CG102" s="980"/>
      <c r="CH102" s="981"/>
      <c r="CI102" s="982"/>
      <c r="CJ102" s="982"/>
      <c r="CK102" s="982"/>
      <c r="CL102" s="983"/>
      <c r="CM102" s="981"/>
      <c r="CN102" s="982"/>
      <c r="CO102" s="982"/>
      <c r="CP102" s="982"/>
      <c r="CQ102" s="983"/>
      <c r="CR102" s="984"/>
      <c r="CS102" s="985"/>
      <c r="CT102" s="985"/>
      <c r="CU102" s="985"/>
      <c r="CV102" s="986"/>
      <c r="CW102" s="984"/>
      <c r="CX102" s="985"/>
      <c r="CY102" s="985"/>
      <c r="CZ102" s="985"/>
      <c r="DA102" s="986"/>
      <c r="DB102" s="984"/>
      <c r="DC102" s="985"/>
      <c r="DD102" s="985"/>
      <c r="DE102" s="985"/>
      <c r="DF102" s="986"/>
      <c r="DG102" s="984"/>
      <c r="DH102" s="985"/>
      <c r="DI102" s="985"/>
      <c r="DJ102" s="985"/>
      <c r="DK102" s="986"/>
      <c r="DL102" s="984"/>
      <c r="DM102" s="985"/>
      <c r="DN102" s="985"/>
      <c r="DO102" s="985"/>
      <c r="DP102" s="986"/>
      <c r="DQ102" s="984"/>
      <c r="DR102" s="985"/>
      <c r="DS102" s="985"/>
      <c r="DT102" s="985"/>
      <c r="DU102" s="986"/>
      <c r="DV102" s="969"/>
      <c r="DW102" s="970"/>
      <c r="DX102" s="970"/>
      <c r="DY102" s="970"/>
      <c r="DZ102" s="971"/>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72" t="s">
        <v>426</v>
      </c>
      <c r="BR103" s="972"/>
      <c r="BS103" s="972"/>
      <c r="BT103" s="972"/>
      <c r="BU103" s="972"/>
      <c r="BV103" s="972"/>
      <c r="BW103" s="972"/>
      <c r="BX103" s="972"/>
      <c r="BY103" s="972"/>
      <c r="BZ103" s="972"/>
      <c r="CA103" s="972"/>
      <c r="CB103" s="972"/>
      <c r="CC103" s="972"/>
      <c r="CD103" s="972"/>
      <c r="CE103" s="972"/>
      <c r="CF103" s="972"/>
      <c r="CG103" s="972"/>
      <c r="CH103" s="972"/>
      <c r="CI103" s="972"/>
      <c r="CJ103" s="972"/>
      <c r="CK103" s="972"/>
      <c r="CL103" s="972"/>
      <c r="CM103" s="972"/>
      <c r="CN103" s="972"/>
      <c r="CO103" s="972"/>
      <c r="CP103" s="972"/>
      <c r="CQ103" s="972"/>
      <c r="CR103" s="972"/>
      <c r="CS103" s="972"/>
      <c r="CT103" s="972"/>
      <c r="CU103" s="972"/>
      <c r="CV103" s="972"/>
      <c r="CW103" s="972"/>
      <c r="CX103" s="972"/>
      <c r="CY103" s="972"/>
      <c r="CZ103" s="972"/>
      <c r="DA103" s="972"/>
      <c r="DB103" s="972"/>
      <c r="DC103" s="972"/>
      <c r="DD103" s="972"/>
      <c r="DE103" s="972"/>
      <c r="DF103" s="972"/>
      <c r="DG103" s="972"/>
      <c r="DH103" s="972"/>
      <c r="DI103" s="972"/>
      <c r="DJ103" s="972"/>
      <c r="DK103" s="972"/>
      <c r="DL103" s="972"/>
      <c r="DM103" s="972"/>
      <c r="DN103" s="972"/>
      <c r="DO103" s="972"/>
      <c r="DP103" s="972"/>
      <c r="DQ103" s="972"/>
      <c r="DR103" s="972"/>
      <c r="DS103" s="972"/>
      <c r="DT103" s="972"/>
      <c r="DU103" s="972"/>
      <c r="DV103" s="972"/>
      <c r="DW103" s="972"/>
      <c r="DX103" s="972"/>
      <c r="DY103" s="972"/>
      <c r="DZ103" s="972"/>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73" t="s">
        <v>427</v>
      </c>
      <c r="BR104" s="973"/>
      <c r="BS104" s="973"/>
      <c r="BT104" s="973"/>
      <c r="BU104" s="973"/>
      <c r="BV104" s="973"/>
      <c r="BW104" s="973"/>
      <c r="BX104" s="973"/>
      <c r="BY104" s="973"/>
      <c r="BZ104" s="973"/>
      <c r="CA104" s="973"/>
      <c r="CB104" s="973"/>
      <c r="CC104" s="973"/>
      <c r="CD104" s="973"/>
      <c r="CE104" s="973"/>
      <c r="CF104" s="973"/>
      <c r="CG104" s="973"/>
      <c r="CH104" s="973"/>
      <c r="CI104" s="973"/>
      <c r="CJ104" s="973"/>
      <c r="CK104" s="973"/>
      <c r="CL104" s="973"/>
      <c r="CM104" s="973"/>
      <c r="CN104" s="973"/>
      <c r="CO104" s="973"/>
      <c r="CP104" s="973"/>
      <c r="CQ104" s="973"/>
      <c r="CR104" s="973"/>
      <c r="CS104" s="973"/>
      <c r="CT104" s="973"/>
      <c r="CU104" s="973"/>
      <c r="CV104" s="973"/>
      <c r="CW104" s="973"/>
      <c r="CX104" s="973"/>
      <c r="CY104" s="973"/>
      <c r="CZ104" s="973"/>
      <c r="DA104" s="973"/>
      <c r="DB104" s="973"/>
      <c r="DC104" s="973"/>
      <c r="DD104" s="973"/>
      <c r="DE104" s="973"/>
      <c r="DF104" s="973"/>
      <c r="DG104" s="973"/>
      <c r="DH104" s="973"/>
      <c r="DI104" s="973"/>
      <c r="DJ104" s="973"/>
      <c r="DK104" s="973"/>
      <c r="DL104" s="973"/>
      <c r="DM104" s="973"/>
      <c r="DN104" s="973"/>
      <c r="DO104" s="973"/>
      <c r="DP104" s="973"/>
      <c r="DQ104" s="973"/>
      <c r="DR104" s="973"/>
      <c r="DS104" s="973"/>
      <c r="DT104" s="973"/>
      <c r="DU104" s="973"/>
      <c r="DV104" s="973"/>
      <c r="DW104" s="973"/>
      <c r="DX104" s="973"/>
      <c r="DY104" s="973"/>
      <c r="DZ104" s="973"/>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428</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429</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74" t="s">
        <v>430</v>
      </c>
      <c r="B108" s="975"/>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5"/>
      <c r="AB108" s="975"/>
      <c r="AC108" s="975"/>
      <c r="AD108" s="975"/>
      <c r="AE108" s="975"/>
      <c r="AF108" s="975"/>
      <c r="AG108" s="975"/>
      <c r="AH108" s="975"/>
      <c r="AI108" s="975"/>
      <c r="AJ108" s="975"/>
      <c r="AK108" s="975"/>
      <c r="AL108" s="975"/>
      <c r="AM108" s="975"/>
      <c r="AN108" s="975"/>
      <c r="AO108" s="975"/>
      <c r="AP108" s="975"/>
      <c r="AQ108" s="975"/>
      <c r="AR108" s="975"/>
      <c r="AS108" s="975"/>
      <c r="AT108" s="976"/>
      <c r="AU108" s="974" t="s">
        <v>431</v>
      </c>
      <c r="AV108" s="975"/>
      <c r="AW108" s="975"/>
      <c r="AX108" s="975"/>
      <c r="AY108" s="975"/>
      <c r="AZ108" s="975"/>
      <c r="BA108" s="975"/>
      <c r="BB108" s="975"/>
      <c r="BC108" s="975"/>
      <c r="BD108" s="975"/>
      <c r="BE108" s="975"/>
      <c r="BF108" s="975"/>
      <c r="BG108" s="975"/>
      <c r="BH108" s="975"/>
      <c r="BI108" s="975"/>
      <c r="BJ108" s="975"/>
      <c r="BK108" s="975"/>
      <c r="BL108" s="975"/>
      <c r="BM108" s="975"/>
      <c r="BN108" s="975"/>
      <c r="BO108" s="975"/>
      <c r="BP108" s="975"/>
      <c r="BQ108" s="975"/>
      <c r="BR108" s="975"/>
      <c r="BS108" s="975"/>
      <c r="BT108" s="975"/>
      <c r="BU108" s="975"/>
      <c r="BV108" s="975"/>
      <c r="BW108" s="975"/>
      <c r="BX108" s="975"/>
      <c r="BY108" s="975"/>
      <c r="BZ108" s="975"/>
      <c r="CA108" s="975"/>
      <c r="CB108" s="975"/>
      <c r="CC108" s="975"/>
      <c r="CD108" s="975"/>
      <c r="CE108" s="975"/>
      <c r="CF108" s="975"/>
      <c r="CG108" s="975"/>
      <c r="CH108" s="975"/>
      <c r="CI108" s="975"/>
      <c r="CJ108" s="975"/>
      <c r="CK108" s="975"/>
      <c r="CL108" s="975"/>
      <c r="CM108" s="975"/>
      <c r="CN108" s="975"/>
      <c r="CO108" s="975"/>
      <c r="CP108" s="975"/>
      <c r="CQ108" s="975"/>
      <c r="CR108" s="975"/>
      <c r="CS108" s="975"/>
      <c r="CT108" s="975"/>
      <c r="CU108" s="975"/>
      <c r="CV108" s="975"/>
      <c r="CW108" s="975"/>
      <c r="CX108" s="975"/>
      <c r="CY108" s="975"/>
      <c r="CZ108" s="975"/>
      <c r="DA108" s="975"/>
      <c r="DB108" s="975"/>
      <c r="DC108" s="975"/>
      <c r="DD108" s="975"/>
      <c r="DE108" s="975"/>
      <c r="DF108" s="975"/>
      <c r="DG108" s="975"/>
      <c r="DH108" s="975"/>
      <c r="DI108" s="975"/>
      <c r="DJ108" s="975"/>
      <c r="DK108" s="975"/>
      <c r="DL108" s="975"/>
      <c r="DM108" s="975"/>
      <c r="DN108" s="975"/>
      <c r="DO108" s="975"/>
      <c r="DP108" s="975"/>
      <c r="DQ108" s="975"/>
      <c r="DR108" s="975"/>
      <c r="DS108" s="975"/>
      <c r="DT108" s="975"/>
      <c r="DU108" s="975"/>
      <c r="DV108" s="975"/>
      <c r="DW108" s="975"/>
      <c r="DX108" s="975"/>
      <c r="DY108" s="975"/>
      <c r="DZ108" s="976"/>
    </row>
    <row r="109" spans="1:131" s="221" customFormat="1" ht="26.25" customHeight="1" x14ac:dyDescent="0.15">
      <c r="A109" s="927" t="s">
        <v>432</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30" t="s">
        <v>433</v>
      </c>
      <c r="AB109" s="928"/>
      <c r="AC109" s="928"/>
      <c r="AD109" s="928"/>
      <c r="AE109" s="929"/>
      <c r="AF109" s="930" t="s">
        <v>434</v>
      </c>
      <c r="AG109" s="928"/>
      <c r="AH109" s="928"/>
      <c r="AI109" s="928"/>
      <c r="AJ109" s="929"/>
      <c r="AK109" s="930" t="s">
        <v>305</v>
      </c>
      <c r="AL109" s="928"/>
      <c r="AM109" s="928"/>
      <c r="AN109" s="928"/>
      <c r="AO109" s="929"/>
      <c r="AP109" s="930" t="s">
        <v>435</v>
      </c>
      <c r="AQ109" s="928"/>
      <c r="AR109" s="928"/>
      <c r="AS109" s="928"/>
      <c r="AT109" s="961"/>
      <c r="AU109" s="927" t="s">
        <v>432</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30" t="s">
        <v>433</v>
      </c>
      <c r="BR109" s="928"/>
      <c r="BS109" s="928"/>
      <c r="BT109" s="928"/>
      <c r="BU109" s="929"/>
      <c r="BV109" s="930" t="s">
        <v>434</v>
      </c>
      <c r="BW109" s="928"/>
      <c r="BX109" s="928"/>
      <c r="BY109" s="928"/>
      <c r="BZ109" s="929"/>
      <c r="CA109" s="930" t="s">
        <v>305</v>
      </c>
      <c r="CB109" s="928"/>
      <c r="CC109" s="928"/>
      <c r="CD109" s="928"/>
      <c r="CE109" s="929"/>
      <c r="CF109" s="968" t="s">
        <v>435</v>
      </c>
      <c r="CG109" s="968"/>
      <c r="CH109" s="968"/>
      <c r="CI109" s="968"/>
      <c r="CJ109" s="968"/>
      <c r="CK109" s="930" t="s">
        <v>436</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30" t="s">
        <v>433</v>
      </c>
      <c r="DH109" s="928"/>
      <c r="DI109" s="928"/>
      <c r="DJ109" s="928"/>
      <c r="DK109" s="929"/>
      <c r="DL109" s="930" t="s">
        <v>434</v>
      </c>
      <c r="DM109" s="928"/>
      <c r="DN109" s="928"/>
      <c r="DO109" s="928"/>
      <c r="DP109" s="929"/>
      <c r="DQ109" s="930" t="s">
        <v>305</v>
      </c>
      <c r="DR109" s="928"/>
      <c r="DS109" s="928"/>
      <c r="DT109" s="928"/>
      <c r="DU109" s="929"/>
      <c r="DV109" s="930" t="s">
        <v>435</v>
      </c>
      <c r="DW109" s="928"/>
      <c r="DX109" s="928"/>
      <c r="DY109" s="928"/>
      <c r="DZ109" s="961"/>
    </row>
    <row r="110" spans="1:131" s="221" customFormat="1" ht="26.25" customHeight="1" x14ac:dyDescent="0.15">
      <c r="A110" s="839" t="s">
        <v>437</v>
      </c>
      <c r="B110" s="840"/>
      <c r="C110" s="840"/>
      <c r="D110" s="840"/>
      <c r="E110" s="840"/>
      <c r="F110" s="840"/>
      <c r="G110" s="840"/>
      <c r="H110" s="840"/>
      <c r="I110" s="840"/>
      <c r="J110" s="840"/>
      <c r="K110" s="840"/>
      <c r="L110" s="840"/>
      <c r="M110" s="840"/>
      <c r="N110" s="840"/>
      <c r="O110" s="840"/>
      <c r="P110" s="840"/>
      <c r="Q110" s="840"/>
      <c r="R110" s="840"/>
      <c r="S110" s="840"/>
      <c r="T110" s="840"/>
      <c r="U110" s="840"/>
      <c r="V110" s="840"/>
      <c r="W110" s="840"/>
      <c r="X110" s="840"/>
      <c r="Y110" s="840"/>
      <c r="Z110" s="841"/>
      <c r="AA110" s="920">
        <v>3407651</v>
      </c>
      <c r="AB110" s="921"/>
      <c r="AC110" s="921"/>
      <c r="AD110" s="921"/>
      <c r="AE110" s="922"/>
      <c r="AF110" s="923">
        <v>3432375</v>
      </c>
      <c r="AG110" s="921"/>
      <c r="AH110" s="921"/>
      <c r="AI110" s="921"/>
      <c r="AJ110" s="922"/>
      <c r="AK110" s="923">
        <v>3495413</v>
      </c>
      <c r="AL110" s="921"/>
      <c r="AM110" s="921"/>
      <c r="AN110" s="921"/>
      <c r="AO110" s="922"/>
      <c r="AP110" s="924">
        <v>81.5</v>
      </c>
      <c r="AQ110" s="925"/>
      <c r="AR110" s="925"/>
      <c r="AS110" s="925"/>
      <c r="AT110" s="926"/>
      <c r="AU110" s="962" t="s">
        <v>72</v>
      </c>
      <c r="AV110" s="963"/>
      <c r="AW110" s="963"/>
      <c r="AX110" s="963"/>
      <c r="AY110" s="963"/>
      <c r="AZ110" s="892" t="s">
        <v>438</v>
      </c>
      <c r="BA110" s="840"/>
      <c r="BB110" s="840"/>
      <c r="BC110" s="840"/>
      <c r="BD110" s="840"/>
      <c r="BE110" s="840"/>
      <c r="BF110" s="840"/>
      <c r="BG110" s="840"/>
      <c r="BH110" s="840"/>
      <c r="BI110" s="840"/>
      <c r="BJ110" s="840"/>
      <c r="BK110" s="840"/>
      <c r="BL110" s="840"/>
      <c r="BM110" s="840"/>
      <c r="BN110" s="840"/>
      <c r="BO110" s="840"/>
      <c r="BP110" s="841"/>
      <c r="BQ110" s="893">
        <v>29291313</v>
      </c>
      <c r="BR110" s="874"/>
      <c r="BS110" s="874"/>
      <c r="BT110" s="874"/>
      <c r="BU110" s="874"/>
      <c r="BV110" s="874">
        <v>27210091</v>
      </c>
      <c r="BW110" s="874"/>
      <c r="BX110" s="874"/>
      <c r="BY110" s="874"/>
      <c r="BZ110" s="874"/>
      <c r="CA110" s="874">
        <v>24648691</v>
      </c>
      <c r="CB110" s="874"/>
      <c r="CC110" s="874"/>
      <c r="CD110" s="874"/>
      <c r="CE110" s="874"/>
      <c r="CF110" s="898">
        <v>574.9</v>
      </c>
      <c r="CG110" s="899"/>
      <c r="CH110" s="899"/>
      <c r="CI110" s="899"/>
      <c r="CJ110" s="899"/>
      <c r="CK110" s="958" t="s">
        <v>439</v>
      </c>
      <c r="CL110" s="851"/>
      <c r="CM110" s="892" t="s">
        <v>440</v>
      </c>
      <c r="CN110" s="840"/>
      <c r="CO110" s="840"/>
      <c r="CP110" s="840"/>
      <c r="CQ110" s="840"/>
      <c r="CR110" s="840"/>
      <c r="CS110" s="840"/>
      <c r="CT110" s="840"/>
      <c r="CU110" s="840"/>
      <c r="CV110" s="840"/>
      <c r="CW110" s="840"/>
      <c r="CX110" s="840"/>
      <c r="CY110" s="840"/>
      <c r="CZ110" s="840"/>
      <c r="DA110" s="840"/>
      <c r="DB110" s="840"/>
      <c r="DC110" s="840"/>
      <c r="DD110" s="840"/>
      <c r="DE110" s="840"/>
      <c r="DF110" s="841"/>
      <c r="DG110" s="893" t="s">
        <v>441</v>
      </c>
      <c r="DH110" s="874"/>
      <c r="DI110" s="874"/>
      <c r="DJ110" s="874"/>
      <c r="DK110" s="874"/>
      <c r="DL110" s="874" t="s">
        <v>416</v>
      </c>
      <c r="DM110" s="874"/>
      <c r="DN110" s="874"/>
      <c r="DO110" s="874"/>
      <c r="DP110" s="874"/>
      <c r="DQ110" s="874" t="s">
        <v>441</v>
      </c>
      <c r="DR110" s="874"/>
      <c r="DS110" s="874"/>
      <c r="DT110" s="874"/>
      <c r="DU110" s="874"/>
      <c r="DV110" s="875" t="s">
        <v>441</v>
      </c>
      <c r="DW110" s="875"/>
      <c r="DX110" s="875"/>
      <c r="DY110" s="875"/>
      <c r="DZ110" s="876"/>
    </row>
    <row r="111" spans="1:131" s="221" customFormat="1" ht="26.25" customHeight="1" x14ac:dyDescent="0.15">
      <c r="A111" s="806" t="s">
        <v>442</v>
      </c>
      <c r="B111" s="807"/>
      <c r="C111" s="807"/>
      <c r="D111" s="807"/>
      <c r="E111" s="807"/>
      <c r="F111" s="807"/>
      <c r="G111" s="807"/>
      <c r="H111" s="807"/>
      <c r="I111" s="807"/>
      <c r="J111" s="807"/>
      <c r="K111" s="807"/>
      <c r="L111" s="807"/>
      <c r="M111" s="807"/>
      <c r="N111" s="807"/>
      <c r="O111" s="807"/>
      <c r="P111" s="807"/>
      <c r="Q111" s="807"/>
      <c r="R111" s="807"/>
      <c r="S111" s="807"/>
      <c r="T111" s="807"/>
      <c r="U111" s="807"/>
      <c r="V111" s="807"/>
      <c r="W111" s="807"/>
      <c r="X111" s="807"/>
      <c r="Y111" s="807"/>
      <c r="Z111" s="957"/>
      <c r="AA111" s="950" t="s">
        <v>441</v>
      </c>
      <c r="AB111" s="951"/>
      <c r="AC111" s="951"/>
      <c r="AD111" s="951"/>
      <c r="AE111" s="952"/>
      <c r="AF111" s="953" t="s">
        <v>392</v>
      </c>
      <c r="AG111" s="951"/>
      <c r="AH111" s="951"/>
      <c r="AI111" s="951"/>
      <c r="AJ111" s="952"/>
      <c r="AK111" s="953" t="s">
        <v>443</v>
      </c>
      <c r="AL111" s="951"/>
      <c r="AM111" s="951"/>
      <c r="AN111" s="951"/>
      <c r="AO111" s="952"/>
      <c r="AP111" s="954" t="s">
        <v>441</v>
      </c>
      <c r="AQ111" s="955"/>
      <c r="AR111" s="955"/>
      <c r="AS111" s="955"/>
      <c r="AT111" s="956"/>
      <c r="AU111" s="964"/>
      <c r="AV111" s="965"/>
      <c r="AW111" s="965"/>
      <c r="AX111" s="965"/>
      <c r="AY111" s="965"/>
      <c r="AZ111" s="847" t="s">
        <v>444</v>
      </c>
      <c r="BA111" s="784"/>
      <c r="BB111" s="784"/>
      <c r="BC111" s="784"/>
      <c r="BD111" s="784"/>
      <c r="BE111" s="784"/>
      <c r="BF111" s="784"/>
      <c r="BG111" s="784"/>
      <c r="BH111" s="784"/>
      <c r="BI111" s="784"/>
      <c r="BJ111" s="784"/>
      <c r="BK111" s="784"/>
      <c r="BL111" s="784"/>
      <c r="BM111" s="784"/>
      <c r="BN111" s="784"/>
      <c r="BO111" s="784"/>
      <c r="BP111" s="785"/>
      <c r="BQ111" s="848" t="s">
        <v>416</v>
      </c>
      <c r="BR111" s="849"/>
      <c r="BS111" s="849"/>
      <c r="BT111" s="849"/>
      <c r="BU111" s="849"/>
      <c r="BV111" s="849" t="s">
        <v>416</v>
      </c>
      <c r="BW111" s="849"/>
      <c r="BX111" s="849"/>
      <c r="BY111" s="849"/>
      <c r="BZ111" s="849"/>
      <c r="CA111" s="849" t="s">
        <v>416</v>
      </c>
      <c r="CB111" s="849"/>
      <c r="CC111" s="849"/>
      <c r="CD111" s="849"/>
      <c r="CE111" s="849"/>
      <c r="CF111" s="907" t="s">
        <v>392</v>
      </c>
      <c r="CG111" s="908"/>
      <c r="CH111" s="908"/>
      <c r="CI111" s="908"/>
      <c r="CJ111" s="908"/>
      <c r="CK111" s="959"/>
      <c r="CL111" s="853"/>
      <c r="CM111" s="847" t="s">
        <v>445</v>
      </c>
      <c r="CN111" s="784"/>
      <c r="CO111" s="784"/>
      <c r="CP111" s="784"/>
      <c r="CQ111" s="784"/>
      <c r="CR111" s="784"/>
      <c r="CS111" s="784"/>
      <c r="CT111" s="784"/>
      <c r="CU111" s="784"/>
      <c r="CV111" s="784"/>
      <c r="CW111" s="784"/>
      <c r="CX111" s="784"/>
      <c r="CY111" s="784"/>
      <c r="CZ111" s="784"/>
      <c r="DA111" s="784"/>
      <c r="DB111" s="784"/>
      <c r="DC111" s="784"/>
      <c r="DD111" s="784"/>
      <c r="DE111" s="784"/>
      <c r="DF111" s="785"/>
      <c r="DG111" s="848" t="s">
        <v>441</v>
      </c>
      <c r="DH111" s="849"/>
      <c r="DI111" s="849"/>
      <c r="DJ111" s="849"/>
      <c r="DK111" s="849"/>
      <c r="DL111" s="849" t="s">
        <v>392</v>
      </c>
      <c r="DM111" s="849"/>
      <c r="DN111" s="849"/>
      <c r="DO111" s="849"/>
      <c r="DP111" s="849"/>
      <c r="DQ111" s="849" t="s">
        <v>441</v>
      </c>
      <c r="DR111" s="849"/>
      <c r="DS111" s="849"/>
      <c r="DT111" s="849"/>
      <c r="DU111" s="849"/>
      <c r="DV111" s="826" t="s">
        <v>392</v>
      </c>
      <c r="DW111" s="826"/>
      <c r="DX111" s="826"/>
      <c r="DY111" s="826"/>
      <c r="DZ111" s="827"/>
    </row>
    <row r="112" spans="1:131" s="221" customFormat="1" ht="26.25" customHeight="1" x14ac:dyDescent="0.15">
      <c r="A112" s="944" t="s">
        <v>446</v>
      </c>
      <c r="B112" s="945"/>
      <c r="C112" s="784" t="s">
        <v>447</v>
      </c>
      <c r="D112" s="784"/>
      <c r="E112" s="784"/>
      <c r="F112" s="784"/>
      <c r="G112" s="784"/>
      <c r="H112" s="784"/>
      <c r="I112" s="784"/>
      <c r="J112" s="784"/>
      <c r="K112" s="784"/>
      <c r="L112" s="784"/>
      <c r="M112" s="784"/>
      <c r="N112" s="784"/>
      <c r="O112" s="784"/>
      <c r="P112" s="784"/>
      <c r="Q112" s="784"/>
      <c r="R112" s="784"/>
      <c r="S112" s="784"/>
      <c r="T112" s="784"/>
      <c r="U112" s="784"/>
      <c r="V112" s="784"/>
      <c r="W112" s="784"/>
      <c r="X112" s="784"/>
      <c r="Y112" s="784"/>
      <c r="Z112" s="785"/>
      <c r="AA112" s="811">
        <v>82491</v>
      </c>
      <c r="AB112" s="812"/>
      <c r="AC112" s="812"/>
      <c r="AD112" s="812"/>
      <c r="AE112" s="813"/>
      <c r="AF112" s="814">
        <v>82491</v>
      </c>
      <c r="AG112" s="812"/>
      <c r="AH112" s="812"/>
      <c r="AI112" s="812"/>
      <c r="AJ112" s="813"/>
      <c r="AK112" s="814">
        <v>82491</v>
      </c>
      <c r="AL112" s="812"/>
      <c r="AM112" s="812"/>
      <c r="AN112" s="812"/>
      <c r="AO112" s="813"/>
      <c r="AP112" s="856">
        <v>1.9</v>
      </c>
      <c r="AQ112" s="857"/>
      <c r="AR112" s="857"/>
      <c r="AS112" s="857"/>
      <c r="AT112" s="858"/>
      <c r="AU112" s="964"/>
      <c r="AV112" s="965"/>
      <c r="AW112" s="965"/>
      <c r="AX112" s="965"/>
      <c r="AY112" s="965"/>
      <c r="AZ112" s="847" t="s">
        <v>448</v>
      </c>
      <c r="BA112" s="784"/>
      <c r="BB112" s="784"/>
      <c r="BC112" s="784"/>
      <c r="BD112" s="784"/>
      <c r="BE112" s="784"/>
      <c r="BF112" s="784"/>
      <c r="BG112" s="784"/>
      <c r="BH112" s="784"/>
      <c r="BI112" s="784"/>
      <c r="BJ112" s="784"/>
      <c r="BK112" s="784"/>
      <c r="BL112" s="784"/>
      <c r="BM112" s="784"/>
      <c r="BN112" s="784"/>
      <c r="BO112" s="784"/>
      <c r="BP112" s="785"/>
      <c r="BQ112" s="848">
        <v>1383075</v>
      </c>
      <c r="BR112" s="849"/>
      <c r="BS112" s="849"/>
      <c r="BT112" s="849"/>
      <c r="BU112" s="849"/>
      <c r="BV112" s="849">
        <v>1797533</v>
      </c>
      <c r="BW112" s="849"/>
      <c r="BX112" s="849"/>
      <c r="BY112" s="849"/>
      <c r="BZ112" s="849"/>
      <c r="CA112" s="849">
        <v>2186274</v>
      </c>
      <c r="CB112" s="849"/>
      <c r="CC112" s="849"/>
      <c r="CD112" s="849"/>
      <c r="CE112" s="849"/>
      <c r="CF112" s="907">
        <v>51</v>
      </c>
      <c r="CG112" s="908"/>
      <c r="CH112" s="908"/>
      <c r="CI112" s="908"/>
      <c r="CJ112" s="908"/>
      <c r="CK112" s="959"/>
      <c r="CL112" s="853"/>
      <c r="CM112" s="847" t="s">
        <v>449</v>
      </c>
      <c r="CN112" s="784"/>
      <c r="CO112" s="784"/>
      <c r="CP112" s="784"/>
      <c r="CQ112" s="784"/>
      <c r="CR112" s="784"/>
      <c r="CS112" s="784"/>
      <c r="CT112" s="784"/>
      <c r="CU112" s="784"/>
      <c r="CV112" s="784"/>
      <c r="CW112" s="784"/>
      <c r="CX112" s="784"/>
      <c r="CY112" s="784"/>
      <c r="CZ112" s="784"/>
      <c r="DA112" s="784"/>
      <c r="DB112" s="784"/>
      <c r="DC112" s="784"/>
      <c r="DD112" s="784"/>
      <c r="DE112" s="784"/>
      <c r="DF112" s="785"/>
      <c r="DG112" s="848" t="s">
        <v>441</v>
      </c>
      <c r="DH112" s="849"/>
      <c r="DI112" s="849"/>
      <c r="DJ112" s="849"/>
      <c r="DK112" s="849"/>
      <c r="DL112" s="849" t="s">
        <v>416</v>
      </c>
      <c r="DM112" s="849"/>
      <c r="DN112" s="849"/>
      <c r="DO112" s="849"/>
      <c r="DP112" s="849"/>
      <c r="DQ112" s="849" t="s">
        <v>443</v>
      </c>
      <c r="DR112" s="849"/>
      <c r="DS112" s="849"/>
      <c r="DT112" s="849"/>
      <c r="DU112" s="849"/>
      <c r="DV112" s="826" t="s">
        <v>441</v>
      </c>
      <c r="DW112" s="826"/>
      <c r="DX112" s="826"/>
      <c r="DY112" s="826"/>
      <c r="DZ112" s="827"/>
    </row>
    <row r="113" spans="1:130" s="221" customFormat="1" ht="26.25" customHeight="1" x14ac:dyDescent="0.15">
      <c r="A113" s="946"/>
      <c r="B113" s="947"/>
      <c r="C113" s="784" t="s">
        <v>450</v>
      </c>
      <c r="D113" s="784"/>
      <c r="E113" s="784"/>
      <c r="F113" s="784"/>
      <c r="G113" s="784"/>
      <c r="H113" s="784"/>
      <c r="I113" s="784"/>
      <c r="J113" s="784"/>
      <c r="K113" s="784"/>
      <c r="L113" s="784"/>
      <c r="M113" s="784"/>
      <c r="N113" s="784"/>
      <c r="O113" s="784"/>
      <c r="P113" s="784"/>
      <c r="Q113" s="784"/>
      <c r="R113" s="784"/>
      <c r="S113" s="784"/>
      <c r="T113" s="784"/>
      <c r="U113" s="784"/>
      <c r="V113" s="784"/>
      <c r="W113" s="784"/>
      <c r="X113" s="784"/>
      <c r="Y113" s="784"/>
      <c r="Z113" s="785"/>
      <c r="AA113" s="950">
        <v>202439</v>
      </c>
      <c r="AB113" s="951"/>
      <c r="AC113" s="951"/>
      <c r="AD113" s="951"/>
      <c r="AE113" s="952"/>
      <c r="AF113" s="953">
        <v>197899</v>
      </c>
      <c r="AG113" s="951"/>
      <c r="AH113" s="951"/>
      <c r="AI113" s="951"/>
      <c r="AJ113" s="952"/>
      <c r="AK113" s="953">
        <v>194609</v>
      </c>
      <c r="AL113" s="951"/>
      <c r="AM113" s="951"/>
      <c r="AN113" s="951"/>
      <c r="AO113" s="952"/>
      <c r="AP113" s="954">
        <v>4.5</v>
      </c>
      <c r="AQ113" s="955"/>
      <c r="AR113" s="955"/>
      <c r="AS113" s="955"/>
      <c r="AT113" s="956"/>
      <c r="AU113" s="964"/>
      <c r="AV113" s="965"/>
      <c r="AW113" s="965"/>
      <c r="AX113" s="965"/>
      <c r="AY113" s="965"/>
      <c r="AZ113" s="847" t="s">
        <v>451</v>
      </c>
      <c r="BA113" s="784"/>
      <c r="BB113" s="784"/>
      <c r="BC113" s="784"/>
      <c r="BD113" s="784"/>
      <c r="BE113" s="784"/>
      <c r="BF113" s="784"/>
      <c r="BG113" s="784"/>
      <c r="BH113" s="784"/>
      <c r="BI113" s="784"/>
      <c r="BJ113" s="784"/>
      <c r="BK113" s="784"/>
      <c r="BL113" s="784"/>
      <c r="BM113" s="784"/>
      <c r="BN113" s="784"/>
      <c r="BO113" s="784"/>
      <c r="BP113" s="785"/>
      <c r="BQ113" s="848" t="s">
        <v>416</v>
      </c>
      <c r="BR113" s="849"/>
      <c r="BS113" s="849"/>
      <c r="BT113" s="849"/>
      <c r="BU113" s="849"/>
      <c r="BV113" s="849" t="s">
        <v>416</v>
      </c>
      <c r="BW113" s="849"/>
      <c r="BX113" s="849"/>
      <c r="BY113" s="849"/>
      <c r="BZ113" s="849"/>
      <c r="CA113" s="849" t="s">
        <v>416</v>
      </c>
      <c r="CB113" s="849"/>
      <c r="CC113" s="849"/>
      <c r="CD113" s="849"/>
      <c r="CE113" s="849"/>
      <c r="CF113" s="907" t="s">
        <v>416</v>
      </c>
      <c r="CG113" s="908"/>
      <c r="CH113" s="908"/>
      <c r="CI113" s="908"/>
      <c r="CJ113" s="908"/>
      <c r="CK113" s="959"/>
      <c r="CL113" s="853"/>
      <c r="CM113" s="847" t="s">
        <v>452</v>
      </c>
      <c r="CN113" s="784"/>
      <c r="CO113" s="784"/>
      <c r="CP113" s="784"/>
      <c r="CQ113" s="784"/>
      <c r="CR113" s="784"/>
      <c r="CS113" s="784"/>
      <c r="CT113" s="784"/>
      <c r="CU113" s="784"/>
      <c r="CV113" s="784"/>
      <c r="CW113" s="784"/>
      <c r="CX113" s="784"/>
      <c r="CY113" s="784"/>
      <c r="CZ113" s="784"/>
      <c r="DA113" s="784"/>
      <c r="DB113" s="784"/>
      <c r="DC113" s="784"/>
      <c r="DD113" s="784"/>
      <c r="DE113" s="784"/>
      <c r="DF113" s="785"/>
      <c r="DG113" s="811" t="s">
        <v>441</v>
      </c>
      <c r="DH113" s="812"/>
      <c r="DI113" s="812"/>
      <c r="DJ113" s="812"/>
      <c r="DK113" s="813"/>
      <c r="DL113" s="814" t="s">
        <v>441</v>
      </c>
      <c r="DM113" s="812"/>
      <c r="DN113" s="812"/>
      <c r="DO113" s="812"/>
      <c r="DP113" s="813"/>
      <c r="DQ113" s="814" t="s">
        <v>443</v>
      </c>
      <c r="DR113" s="812"/>
      <c r="DS113" s="812"/>
      <c r="DT113" s="812"/>
      <c r="DU113" s="813"/>
      <c r="DV113" s="856" t="s">
        <v>443</v>
      </c>
      <c r="DW113" s="857"/>
      <c r="DX113" s="857"/>
      <c r="DY113" s="857"/>
      <c r="DZ113" s="858"/>
    </row>
    <row r="114" spans="1:130" s="221" customFormat="1" ht="26.25" customHeight="1" x14ac:dyDescent="0.15">
      <c r="A114" s="946"/>
      <c r="B114" s="947"/>
      <c r="C114" s="784" t="s">
        <v>453</v>
      </c>
      <c r="D114" s="784"/>
      <c r="E114" s="784"/>
      <c r="F114" s="784"/>
      <c r="G114" s="784"/>
      <c r="H114" s="784"/>
      <c r="I114" s="784"/>
      <c r="J114" s="784"/>
      <c r="K114" s="784"/>
      <c r="L114" s="784"/>
      <c r="M114" s="784"/>
      <c r="N114" s="784"/>
      <c r="O114" s="784"/>
      <c r="P114" s="784"/>
      <c r="Q114" s="784"/>
      <c r="R114" s="784"/>
      <c r="S114" s="784"/>
      <c r="T114" s="784"/>
      <c r="U114" s="784"/>
      <c r="V114" s="784"/>
      <c r="W114" s="784"/>
      <c r="X114" s="784"/>
      <c r="Y114" s="784"/>
      <c r="Z114" s="785"/>
      <c r="AA114" s="811" t="s">
        <v>416</v>
      </c>
      <c r="AB114" s="812"/>
      <c r="AC114" s="812"/>
      <c r="AD114" s="812"/>
      <c r="AE114" s="813"/>
      <c r="AF114" s="814" t="s">
        <v>416</v>
      </c>
      <c r="AG114" s="812"/>
      <c r="AH114" s="812"/>
      <c r="AI114" s="812"/>
      <c r="AJ114" s="813"/>
      <c r="AK114" s="814" t="s">
        <v>443</v>
      </c>
      <c r="AL114" s="812"/>
      <c r="AM114" s="812"/>
      <c r="AN114" s="812"/>
      <c r="AO114" s="813"/>
      <c r="AP114" s="856" t="s">
        <v>416</v>
      </c>
      <c r="AQ114" s="857"/>
      <c r="AR114" s="857"/>
      <c r="AS114" s="857"/>
      <c r="AT114" s="858"/>
      <c r="AU114" s="964"/>
      <c r="AV114" s="965"/>
      <c r="AW114" s="965"/>
      <c r="AX114" s="965"/>
      <c r="AY114" s="965"/>
      <c r="AZ114" s="847" t="s">
        <v>454</v>
      </c>
      <c r="BA114" s="784"/>
      <c r="BB114" s="784"/>
      <c r="BC114" s="784"/>
      <c r="BD114" s="784"/>
      <c r="BE114" s="784"/>
      <c r="BF114" s="784"/>
      <c r="BG114" s="784"/>
      <c r="BH114" s="784"/>
      <c r="BI114" s="784"/>
      <c r="BJ114" s="784"/>
      <c r="BK114" s="784"/>
      <c r="BL114" s="784"/>
      <c r="BM114" s="784"/>
      <c r="BN114" s="784"/>
      <c r="BO114" s="784"/>
      <c r="BP114" s="785"/>
      <c r="BQ114" s="848">
        <v>1078341</v>
      </c>
      <c r="BR114" s="849"/>
      <c r="BS114" s="849"/>
      <c r="BT114" s="849"/>
      <c r="BU114" s="849"/>
      <c r="BV114" s="849">
        <v>1100187</v>
      </c>
      <c r="BW114" s="849"/>
      <c r="BX114" s="849"/>
      <c r="BY114" s="849"/>
      <c r="BZ114" s="849"/>
      <c r="CA114" s="849">
        <v>990404</v>
      </c>
      <c r="CB114" s="849"/>
      <c r="CC114" s="849"/>
      <c r="CD114" s="849"/>
      <c r="CE114" s="849"/>
      <c r="CF114" s="907">
        <v>23.1</v>
      </c>
      <c r="CG114" s="908"/>
      <c r="CH114" s="908"/>
      <c r="CI114" s="908"/>
      <c r="CJ114" s="908"/>
      <c r="CK114" s="959"/>
      <c r="CL114" s="853"/>
      <c r="CM114" s="847" t="s">
        <v>455</v>
      </c>
      <c r="CN114" s="784"/>
      <c r="CO114" s="784"/>
      <c r="CP114" s="784"/>
      <c r="CQ114" s="784"/>
      <c r="CR114" s="784"/>
      <c r="CS114" s="784"/>
      <c r="CT114" s="784"/>
      <c r="CU114" s="784"/>
      <c r="CV114" s="784"/>
      <c r="CW114" s="784"/>
      <c r="CX114" s="784"/>
      <c r="CY114" s="784"/>
      <c r="CZ114" s="784"/>
      <c r="DA114" s="784"/>
      <c r="DB114" s="784"/>
      <c r="DC114" s="784"/>
      <c r="DD114" s="784"/>
      <c r="DE114" s="784"/>
      <c r="DF114" s="785"/>
      <c r="DG114" s="811" t="s">
        <v>443</v>
      </c>
      <c r="DH114" s="812"/>
      <c r="DI114" s="812"/>
      <c r="DJ114" s="812"/>
      <c r="DK114" s="813"/>
      <c r="DL114" s="814" t="s">
        <v>441</v>
      </c>
      <c r="DM114" s="812"/>
      <c r="DN114" s="812"/>
      <c r="DO114" s="812"/>
      <c r="DP114" s="813"/>
      <c r="DQ114" s="814" t="s">
        <v>443</v>
      </c>
      <c r="DR114" s="812"/>
      <c r="DS114" s="812"/>
      <c r="DT114" s="812"/>
      <c r="DU114" s="813"/>
      <c r="DV114" s="856" t="s">
        <v>416</v>
      </c>
      <c r="DW114" s="857"/>
      <c r="DX114" s="857"/>
      <c r="DY114" s="857"/>
      <c r="DZ114" s="858"/>
    </row>
    <row r="115" spans="1:130" s="221" customFormat="1" ht="26.25" customHeight="1" x14ac:dyDescent="0.15">
      <c r="A115" s="946"/>
      <c r="B115" s="947"/>
      <c r="C115" s="784" t="s">
        <v>456</v>
      </c>
      <c r="D115" s="784"/>
      <c r="E115" s="784"/>
      <c r="F115" s="784"/>
      <c r="G115" s="784"/>
      <c r="H115" s="784"/>
      <c r="I115" s="784"/>
      <c r="J115" s="784"/>
      <c r="K115" s="784"/>
      <c r="L115" s="784"/>
      <c r="M115" s="784"/>
      <c r="N115" s="784"/>
      <c r="O115" s="784"/>
      <c r="P115" s="784"/>
      <c r="Q115" s="784"/>
      <c r="R115" s="784"/>
      <c r="S115" s="784"/>
      <c r="T115" s="784"/>
      <c r="U115" s="784"/>
      <c r="V115" s="784"/>
      <c r="W115" s="784"/>
      <c r="X115" s="784"/>
      <c r="Y115" s="784"/>
      <c r="Z115" s="785"/>
      <c r="AA115" s="950" t="s">
        <v>416</v>
      </c>
      <c r="AB115" s="951"/>
      <c r="AC115" s="951"/>
      <c r="AD115" s="951"/>
      <c r="AE115" s="952"/>
      <c r="AF115" s="953" t="s">
        <v>416</v>
      </c>
      <c r="AG115" s="951"/>
      <c r="AH115" s="951"/>
      <c r="AI115" s="951"/>
      <c r="AJ115" s="952"/>
      <c r="AK115" s="953" t="s">
        <v>416</v>
      </c>
      <c r="AL115" s="951"/>
      <c r="AM115" s="951"/>
      <c r="AN115" s="951"/>
      <c r="AO115" s="952"/>
      <c r="AP115" s="954" t="s">
        <v>441</v>
      </c>
      <c r="AQ115" s="955"/>
      <c r="AR115" s="955"/>
      <c r="AS115" s="955"/>
      <c r="AT115" s="956"/>
      <c r="AU115" s="964"/>
      <c r="AV115" s="965"/>
      <c r="AW115" s="965"/>
      <c r="AX115" s="965"/>
      <c r="AY115" s="965"/>
      <c r="AZ115" s="847" t="s">
        <v>457</v>
      </c>
      <c r="BA115" s="784"/>
      <c r="BB115" s="784"/>
      <c r="BC115" s="784"/>
      <c r="BD115" s="784"/>
      <c r="BE115" s="784"/>
      <c r="BF115" s="784"/>
      <c r="BG115" s="784"/>
      <c r="BH115" s="784"/>
      <c r="BI115" s="784"/>
      <c r="BJ115" s="784"/>
      <c r="BK115" s="784"/>
      <c r="BL115" s="784"/>
      <c r="BM115" s="784"/>
      <c r="BN115" s="784"/>
      <c r="BO115" s="784"/>
      <c r="BP115" s="785"/>
      <c r="BQ115" s="848" t="s">
        <v>443</v>
      </c>
      <c r="BR115" s="849"/>
      <c r="BS115" s="849"/>
      <c r="BT115" s="849"/>
      <c r="BU115" s="849"/>
      <c r="BV115" s="849" t="s">
        <v>441</v>
      </c>
      <c r="BW115" s="849"/>
      <c r="BX115" s="849"/>
      <c r="BY115" s="849"/>
      <c r="BZ115" s="849"/>
      <c r="CA115" s="849" t="s">
        <v>443</v>
      </c>
      <c r="CB115" s="849"/>
      <c r="CC115" s="849"/>
      <c r="CD115" s="849"/>
      <c r="CE115" s="849"/>
      <c r="CF115" s="907" t="s">
        <v>441</v>
      </c>
      <c r="CG115" s="908"/>
      <c r="CH115" s="908"/>
      <c r="CI115" s="908"/>
      <c r="CJ115" s="908"/>
      <c r="CK115" s="959"/>
      <c r="CL115" s="853"/>
      <c r="CM115" s="847" t="s">
        <v>458</v>
      </c>
      <c r="CN115" s="784"/>
      <c r="CO115" s="784"/>
      <c r="CP115" s="784"/>
      <c r="CQ115" s="784"/>
      <c r="CR115" s="784"/>
      <c r="CS115" s="784"/>
      <c r="CT115" s="784"/>
      <c r="CU115" s="784"/>
      <c r="CV115" s="784"/>
      <c r="CW115" s="784"/>
      <c r="CX115" s="784"/>
      <c r="CY115" s="784"/>
      <c r="CZ115" s="784"/>
      <c r="DA115" s="784"/>
      <c r="DB115" s="784"/>
      <c r="DC115" s="784"/>
      <c r="DD115" s="784"/>
      <c r="DE115" s="784"/>
      <c r="DF115" s="785"/>
      <c r="DG115" s="811" t="s">
        <v>443</v>
      </c>
      <c r="DH115" s="812"/>
      <c r="DI115" s="812"/>
      <c r="DJ115" s="812"/>
      <c r="DK115" s="813"/>
      <c r="DL115" s="814" t="s">
        <v>416</v>
      </c>
      <c r="DM115" s="812"/>
      <c r="DN115" s="812"/>
      <c r="DO115" s="812"/>
      <c r="DP115" s="813"/>
      <c r="DQ115" s="814" t="s">
        <v>441</v>
      </c>
      <c r="DR115" s="812"/>
      <c r="DS115" s="812"/>
      <c r="DT115" s="812"/>
      <c r="DU115" s="813"/>
      <c r="DV115" s="856" t="s">
        <v>441</v>
      </c>
      <c r="DW115" s="857"/>
      <c r="DX115" s="857"/>
      <c r="DY115" s="857"/>
      <c r="DZ115" s="858"/>
    </row>
    <row r="116" spans="1:130" s="221" customFormat="1" ht="26.25" customHeight="1" x14ac:dyDescent="0.15">
      <c r="A116" s="948"/>
      <c r="B116" s="949"/>
      <c r="C116" s="871" t="s">
        <v>459</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811" t="s">
        <v>443</v>
      </c>
      <c r="AB116" s="812"/>
      <c r="AC116" s="812"/>
      <c r="AD116" s="812"/>
      <c r="AE116" s="813"/>
      <c r="AF116" s="814" t="s">
        <v>443</v>
      </c>
      <c r="AG116" s="812"/>
      <c r="AH116" s="812"/>
      <c r="AI116" s="812"/>
      <c r="AJ116" s="813"/>
      <c r="AK116" s="814" t="s">
        <v>416</v>
      </c>
      <c r="AL116" s="812"/>
      <c r="AM116" s="812"/>
      <c r="AN116" s="812"/>
      <c r="AO116" s="813"/>
      <c r="AP116" s="856" t="s">
        <v>416</v>
      </c>
      <c r="AQ116" s="857"/>
      <c r="AR116" s="857"/>
      <c r="AS116" s="857"/>
      <c r="AT116" s="858"/>
      <c r="AU116" s="964"/>
      <c r="AV116" s="965"/>
      <c r="AW116" s="965"/>
      <c r="AX116" s="965"/>
      <c r="AY116" s="965"/>
      <c r="AZ116" s="941" t="s">
        <v>460</v>
      </c>
      <c r="BA116" s="942"/>
      <c r="BB116" s="942"/>
      <c r="BC116" s="942"/>
      <c r="BD116" s="942"/>
      <c r="BE116" s="942"/>
      <c r="BF116" s="942"/>
      <c r="BG116" s="942"/>
      <c r="BH116" s="942"/>
      <c r="BI116" s="942"/>
      <c r="BJ116" s="942"/>
      <c r="BK116" s="942"/>
      <c r="BL116" s="942"/>
      <c r="BM116" s="942"/>
      <c r="BN116" s="942"/>
      <c r="BO116" s="942"/>
      <c r="BP116" s="943"/>
      <c r="BQ116" s="848" t="s">
        <v>443</v>
      </c>
      <c r="BR116" s="849"/>
      <c r="BS116" s="849"/>
      <c r="BT116" s="849"/>
      <c r="BU116" s="849"/>
      <c r="BV116" s="849" t="s">
        <v>441</v>
      </c>
      <c r="BW116" s="849"/>
      <c r="BX116" s="849"/>
      <c r="BY116" s="849"/>
      <c r="BZ116" s="849"/>
      <c r="CA116" s="849" t="s">
        <v>416</v>
      </c>
      <c r="CB116" s="849"/>
      <c r="CC116" s="849"/>
      <c r="CD116" s="849"/>
      <c r="CE116" s="849"/>
      <c r="CF116" s="907" t="s">
        <v>443</v>
      </c>
      <c r="CG116" s="908"/>
      <c r="CH116" s="908"/>
      <c r="CI116" s="908"/>
      <c r="CJ116" s="908"/>
      <c r="CK116" s="959"/>
      <c r="CL116" s="853"/>
      <c r="CM116" s="847" t="s">
        <v>461</v>
      </c>
      <c r="CN116" s="784"/>
      <c r="CO116" s="784"/>
      <c r="CP116" s="784"/>
      <c r="CQ116" s="784"/>
      <c r="CR116" s="784"/>
      <c r="CS116" s="784"/>
      <c r="CT116" s="784"/>
      <c r="CU116" s="784"/>
      <c r="CV116" s="784"/>
      <c r="CW116" s="784"/>
      <c r="CX116" s="784"/>
      <c r="CY116" s="784"/>
      <c r="CZ116" s="784"/>
      <c r="DA116" s="784"/>
      <c r="DB116" s="784"/>
      <c r="DC116" s="784"/>
      <c r="DD116" s="784"/>
      <c r="DE116" s="784"/>
      <c r="DF116" s="785"/>
      <c r="DG116" s="811" t="s">
        <v>441</v>
      </c>
      <c r="DH116" s="812"/>
      <c r="DI116" s="812"/>
      <c r="DJ116" s="812"/>
      <c r="DK116" s="813"/>
      <c r="DL116" s="814" t="s">
        <v>443</v>
      </c>
      <c r="DM116" s="812"/>
      <c r="DN116" s="812"/>
      <c r="DO116" s="812"/>
      <c r="DP116" s="813"/>
      <c r="DQ116" s="814" t="s">
        <v>416</v>
      </c>
      <c r="DR116" s="812"/>
      <c r="DS116" s="812"/>
      <c r="DT116" s="812"/>
      <c r="DU116" s="813"/>
      <c r="DV116" s="856" t="s">
        <v>441</v>
      </c>
      <c r="DW116" s="857"/>
      <c r="DX116" s="857"/>
      <c r="DY116" s="857"/>
      <c r="DZ116" s="858"/>
    </row>
    <row r="117" spans="1:130" s="221" customFormat="1" ht="26.25" customHeight="1" x14ac:dyDescent="0.15">
      <c r="A117" s="927" t="s">
        <v>188</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909" t="s">
        <v>462</v>
      </c>
      <c r="Z117" s="929"/>
      <c r="AA117" s="934">
        <v>3692581</v>
      </c>
      <c r="AB117" s="935"/>
      <c r="AC117" s="935"/>
      <c r="AD117" s="935"/>
      <c r="AE117" s="936"/>
      <c r="AF117" s="937">
        <v>3712765</v>
      </c>
      <c r="AG117" s="935"/>
      <c r="AH117" s="935"/>
      <c r="AI117" s="935"/>
      <c r="AJ117" s="936"/>
      <c r="AK117" s="937">
        <v>3772513</v>
      </c>
      <c r="AL117" s="935"/>
      <c r="AM117" s="935"/>
      <c r="AN117" s="935"/>
      <c r="AO117" s="936"/>
      <c r="AP117" s="938"/>
      <c r="AQ117" s="939"/>
      <c r="AR117" s="939"/>
      <c r="AS117" s="939"/>
      <c r="AT117" s="940"/>
      <c r="AU117" s="964"/>
      <c r="AV117" s="965"/>
      <c r="AW117" s="965"/>
      <c r="AX117" s="965"/>
      <c r="AY117" s="965"/>
      <c r="AZ117" s="895" t="s">
        <v>463</v>
      </c>
      <c r="BA117" s="896"/>
      <c r="BB117" s="896"/>
      <c r="BC117" s="896"/>
      <c r="BD117" s="896"/>
      <c r="BE117" s="896"/>
      <c r="BF117" s="896"/>
      <c r="BG117" s="896"/>
      <c r="BH117" s="896"/>
      <c r="BI117" s="896"/>
      <c r="BJ117" s="896"/>
      <c r="BK117" s="896"/>
      <c r="BL117" s="896"/>
      <c r="BM117" s="896"/>
      <c r="BN117" s="896"/>
      <c r="BO117" s="896"/>
      <c r="BP117" s="897"/>
      <c r="BQ117" s="848" t="s">
        <v>464</v>
      </c>
      <c r="BR117" s="849"/>
      <c r="BS117" s="849"/>
      <c r="BT117" s="849"/>
      <c r="BU117" s="849"/>
      <c r="BV117" s="849" t="s">
        <v>392</v>
      </c>
      <c r="BW117" s="849"/>
      <c r="BX117" s="849"/>
      <c r="BY117" s="849"/>
      <c r="BZ117" s="849"/>
      <c r="CA117" s="849" t="s">
        <v>392</v>
      </c>
      <c r="CB117" s="849"/>
      <c r="CC117" s="849"/>
      <c r="CD117" s="849"/>
      <c r="CE117" s="849"/>
      <c r="CF117" s="907" t="s">
        <v>441</v>
      </c>
      <c r="CG117" s="908"/>
      <c r="CH117" s="908"/>
      <c r="CI117" s="908"/>
      <c r="CJ117" s="908"/>
      <c r="CK117" s="959"/>
      <c r="CL117" s="853"/>
      <c r="CM117" s="847" t="s">
        <v>465</v>
      </c>
      <c r="CN117" s="784"/>
      <c r="CO117" s="784"/>
      <c r="CP117" s="784"/>
      <c r="CQ117" s="784"/>
      <c r="CR117" s="784"/>
      <c r="CS117" s="784"/>
      <c r="CT117" s="784"/>
      <c r="CU117" s="784"/>
      <c r="CV117" s="784"/>
      <c r="CW117" s="784"/>
      <c r="CX117" s="784"/>
      <c r="CY117" s="784"/>
      <c r="CZ117" s="784"/>
      <c r="DA117" s="784"/>
      <c r="DB117" s="784"/>
      <c r="DC117" s="784"/>
      <c r="DD117" s="784"/>
      <c r="DE117" s="784"/>
      <c r="DF117" s="785"/>
      <c r="DG117" s="811" t="s">
        <v>392</v>
      </c>
      <c r="DH117" s="812"/>
      <c r="DI117" s="812"/>
      <c r="DJ117" s="812"/>
      <c r="DK117" s="813"/>
      <c r="DL117" s="814" t="s">
        <v>464</v>
      </c>
      <c r="DM117" s="812"/>
      <c r="DN117" s="812"/>
      <c r="DO117" s="812"/>
      <c r="DP117" s="813"/>
      <c r="DQ117" s="814" t="s">
        <v>392</v>
      </c>
      <c r="DR117" s="812"/>
      <c r="DS117" s="812"/>
      <c r="DT117" s="812"/>
      <c r="DU117" s="813"/>
      <c r="DV117" s="856" t="s">
        <v>392</v>
      </c>
      <c r="DW117" s="857"/>
      <c r="DX117" s="857"/>
      <c r="DY117" s="857"/>
      <c r="DZ117" s="858"/>
    </row>
    <row r="118" spans="1:130" s="221" customFormat="1" ht="26.25" customHeight="1" x14ac:dyDescent="0.15">
      <c r="A118" s="927" t="s">
        <v>436</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30" t="s">
        <v>433</v>
      </c>
      <c r="AB118" s="928"/>
      <c r="AC118" s="928"/>
      <c r="AD118" s="928"/>
      <c r="AE118" s="929"/>
      <c r="AF118" s="930" t="s">
        <v>434</v>
      </c>
      <c r="AG118" s="928"/>
      <c r="AH118" s="928"/>
      <c r="AI118" s="928"/>
      <c r="AJ118" s="929"/>
      <c r="AK118" s="930" t="s">
        <v>305</v>
      </c>
      <c r="AL118" s="928"/>
      <c r="AM118" s="928"/>
      <c r="AN118" s="928"/>
      <c r="AO118" s="929"/>
      <c r="AP118" s="931" t="s">
        <v>435</v>
      </c>
      <c r="AQ118" s="932"/>
      <c r="AR118" s="932"/>
      <c r="AS118" s="932"/>
      <c r="AT118" s="933"/>
      <c r="AU118" s="964"/>
      <c r="AV118" s="965"/>
      <c r="AW118" s="965"/>
      <c r="AX118" s="965"/>
      <c r="AY118" s="965"/>
      <c r="AZ118" s="870" t="s">
        <v>466</v>
      </c>
      <c r="BA118" s="871"/>
      <c r="BB118" s="871"/>
      <c r="BC118" s="871"/>
      <c r="BD118" s="871"/>
      <c r="BE118" s="871"/>
      <c r="BF118" s="871"/>
      <c r="BG118" s="871"/>
      <c r="BH118" s="871"/>
      <c r="BI118" s="871"/>
      <c r="BJ118" s="871"/>
      <c r="BK118" s="871"/>
      <c r="BL118" s="871"/>
      <c r="BM118" s="871"/>
      <c r="BN118" s="871"/>
      <c r="BO118" s="871"/>
      <c r="BP118" s="872"/>
      <c r="BQ118" s="911" t="s">
        <v>392</v>
      </c>
      <c r="BR118" s="877"/>
      <c r="BS118" s="877"/>
      <c r="BT118" s="877"/>
      <c r="BU118" s="877"/>
      <c r="BV118" s="877" t="s">
        <v>392</v>
      </c>
      <c r="BW118" s="877"/>
      <c r="BX118" s="877"/>
      <c r="BY118" s="877"/>
      <c r="BZ118" s="877"/>
      <c r="CA118" s="877" t="s">
        <v>392</v>
      </c>
      <c r="CB118" s="877"/>
      <c r="CC118" s="877"/>
      <c r="CD118" s="877"/>
      <c r="CE118" s="877"/>
      <c r="CF118" s="907" t="s">
        <v>392</v>
      </c>
      <c r="CG118" s="908"/>
      <c r="CH118" s="908"/>
      <c r="CI118" s="908"/>
      <c r="CJ118" s="908"/>
      <c r="CK118" s="959"/>
      <c r="CL118" s="853"/>
      <c r="CM118" s="847" t="s">
        <v>467</v>
      </c>
      <c r="CN118" s="784"/>
      <c r="CO118" s="784"/>
      <c r="CP118" s="784"/>
      <c r="CQ118" s="784"/>
      <c r="CR118" s="784"/>
      <c r="CS118" s="784"/>
      <c r="CT118" s="784"/>
      <c r="CU118" s="784"/>
      <c r="CV118" s="784"/>
      <c r="CW118" s="784"/>
      <c r="CX118" s="784"/>
      <c r="CY118" s="784"/>
      <c r="CZ118" s="784"/>
      <c r="DA118" s="784"/>
      <c r="DB118" s="784"/>
      <c r="DC118" s="784"/>
      <c r="DD118" s="784"/>
      <c r="DE118" s="784"/>
      <c r="DF118" s="785"/>
      <c r="DG118" s="811" t="s">
        <v>441</v>
      </c>
      <c r="DH118" s="812"/>
      <c r="DI118" s="812"/>
      <c r="DJ118" s="812"/>
      <c r="DK118" s="813"/>
      <c r="DL118" s="814" t="s">
        <v>392</v>
      </c>
      <c r="DM118" s="812"/>
      <c r="DN118" s="812"/>
      <c r="DO118" s="812"/>
      <c r="DP118" s="813"/>
      <c r="DQ118" s="814" t="s">
        <v>441</v>
      </c>
      <c r="DR118" s="812"/>
      <c r="DS118" s="812"/>
      <c r="DT118" s="812"/>
      <c r="DU118" s="813"/>
      <c r="DV118" s="856" t="s">
        <v>392</v>
      </c>
      <c r="DW118" s="857"/>
      <c r="DX118" s="857"/>
      <c r="DY118" s="857"/>
      <c r="DZ118" s="858"/>
    </row>
    <row r="119" spans="1:130" s="221" customFormat="1" ht="26.25" customHeight="1" x14ac:dyDescent="0.15">
      <c r="A119" s="850" t="s">
        <v>439</v>
      </c>
      <c r="B119" s="851"/>
      <c r="C119" s="892" t="s">
        <v>440</v>
      </c>
      <c r="D119" s="840"/>
      <c r="E119" s="840"/>
      <c r="F119" s="840"/>
      <c r="G119" s="840"/>
      <c r="H119" s="840"/>
      <c r="I119" s="840"/>
      <c r="J119" s="840"/>
      <c r="K119" s="840"/>
      <c r="L119" s="840"/>
      <c r="M119" s="840"/>
      <c r="N119" s="840"/>
      <c r="O119" s="840"/>
      <c r="P119" s="840"/>
      <c r="Q119" s="840"/>
      <c r="R119" s="840"/>
      <c r="S119" s="840"/>
      <c r="T119" s="840"/>
      <c r="U119" s="840"/>
      <c r="V119" s="840"/>
      <c r="W119" s="840"/>
      <c r="X119" s="840"/>
      <c r="Y119" s="840"/>
      <c r="Z119" s="841"/>
      <c r="AA119" s="920" t="s">
        <v>392</v>
      </c>
      <c r="AB119" s="921"/>
      <c r="AC119" s="921"/>
      <c r="AD119" s="921"/>
      <c r="AE119" s="922"/>
      <c r="AF119" s="923" t="s">
        <v>392</v>
      </c>
      <c r="AG119" s="921"/>
      <c r="AH119" s="921"/>
      <c r="AI119" s="921"/>
      <c r="AJ119" s="922"/>
      <c r="AK119" s="923" t="s">
        <v>443</v>
      </c>
      <c r="AL119" s="921"/>
      <c r="AM119" s="921"/>
      <c r="AN119" s="921"/>
      <c r="AO119" s="922"/>
      <c r="AP119" s="924" t="s">
        <v>392</v>
      </c>
      <c r="AQ119" s="925"/>
      <c r="AR119" s="925"/>
      <c r="AS119" s="925"/>
      <c r="AT119" s="926"/>
      <c r="AU119" s="966"/>
      <c r="AV119" s="967"/>
      <c r="AW119" s="967"/>
      <c r="AX119" s="967"/>
      <c r="AY119" s="967"/>
      <c r="AZ119" s="242" t="s">
        <v>188</v>
      </c>
      <c r="BA119" s="242"/>
      <c r="BB119" s="242"/>
      <c r="BC119" s="242"/>
      <c r="BD119" s="242"/>
      <c r="BE119" s="242"/>
      <c r="BF119" s="242"/>
      <c r="BG119" s="242"/>
      <c r="BH119" s="242"/>
      <c r="BI119" s="242"/>
      <c r="BJ119" s="242"/>
      <c r="BK119" s="242"/>
      <c r="BL119" s="242"/>
      <c r="BM119" s="242"/>
      <c r="BN119" s="242"/>
      <c r="BO119" s="909" t="s">
        <v>468</v>
      </c>
      <c r="BP119" s="910"/>
      <c r="BQ119" s="911">
        <v>31752729</v>
      </c>
      <c r="BR119" s="877"/>
      <c r="BS119" s="877"/>
      <c r="BT119" s="877"/>
      <c r="BU119" s="877"/>
      <c r="BV119" s="877">
        <v>30107811</v>
      </c>
      <c r="BW119" s="877"/>
      <c r="BX119" s="877"/>
      <c r="BY119" s="877"/>
      <c r="BZ119" s="877"/>
      <c r="CA119" s="877">
        <v>27825369</v>
      </c>
      <c r="CB119" s="877"/>
      <c r="CC119" s="877"/>
      <c r="CD119" s="877"/>
      <c r="CE119" s="877"/>
      <c r="CF119" s="780"/>
      <c r="CG119" s="781"/>
      <c r="CH119" s="781"/>
      <c r="CI119" s="781"/>
      <c r="CJ119" s="866"/>
      <c r="CK119" s="960"/>
      <c r="CL119" s="855"/>
      <c r="CM119" s="870" t="s">
        <v>469</v>
      </c>
      <c r="CN119" s="871"/>
      <c r="CO119" s="871"/>
      <c r="CP119" s="871"/>
      <c r="CQ119" s="871"/>
      <c r="CR119" s="871"/>
      <c r="CS119" s="871"/>
      <c r="CT119" s="871"/>
      <c r="CU119" s="871"/>
      <c r="CV119" s="871"/>
      <c r="CW119" s="871"/>
      <c r="CX119" s="871"/>
      <c r="CY119" s="871"/>
      <c r="CZ119" s="871"/>
      <c r="DA119" s="871"/>
      <c r="DB119" s="871"/>
      <c r="DC119" s="871"/>
      <c r="DD119" s="871"/>
      <c r="DE119" s="871"/>
      <c r="DF119" s="872"/>
      <c r="DG119" s="795" t="s">
        <v>392</v>
      </c>
      <c r="DH119" s="796"/>
      <c r="DI119" s="796"/>
      <c r="DJ119" s="796"/>
      <c r="DK119" s="797"/>
      <c r="DL119" s="798" t="s">
        <v>392</v>
      </c>
      <c r="DM119" s="796"/>
      <c r="DN119" s="796"/>
      <c r="DO119" s="796"/>
      <c r="DP119" s="797"/>
      <c r="DQ119" s="798" t="s">
        <v>443</v>
      </c>
      <c r="DR119" s="796"/>
      <c r="DS119" s="796"/>
      <c r="DT119" s="796"/>
      <c r="DU119" s="797"/>
      <c r="DV119" s="880" t="s">
        <v>443</v>
      </c>
      <c r="DW119" s="881"/>
      <c r="DX119" s="881"/>
      <c r="DY119" s="881"/>
      <c r="DZ119" s="882"/>
    </row>
    <row r="120" spans="1:130" s="221" customFormat="1" ht="26.25" customHeight="1" x14ac:dyDescent="0.15">
      <c r="A120" s="852"/>
      <c r="B120" s="853"/>
      <c r="C120" s="847" t="s">
        <v>445</v>
      </c>
      <c r="D120" s="784"/>
      <c r="E120" s="784"/>
      <c r="F120" s="784"/>
      <c r="G120" s="784"/>
      <c r="H120" s="784"/>
      <c r="I120" s="784"/>
      <c r="J120" s="784"/>
      <c r="K120" s="784"/>
      <c r="L120" s="784"/>
      <c r="M120" s="784"/>
      <c r="N120" s="784"/>
      <c r="O120" s="784"/>
      <c r="P120" s="784"/>
      <c r="Q120" s="784"/>
      <c r="R120" s="784"/>
      <c r="S120" s="784"/>
      <c r="T120" s="784"/>
      <c r="U120" s="784"/>
      <c r="V120" s="784"/>
      <c r="W120" s="784"/>
      <c r="X120" s="784"/>
      <c r="Y120" s="784"/>
      <c r="Z120" s="785"/>
      <c r="AA120" s="811" t="s">
        <v>392</v>
      </c>
      <c r="AB120" s="812"/>
      <c r="AC120" s="812"/>
      <c r="AD120" s="812"/>
      <c r="AE120" s="813"/>
      <c r="AF120" s="814" t="s">
        <v>392</v>
      </c>
      <c r="AG120" s="812"/>
      <c r="AH120" s="812"/>
      <c r="AI120" s="812"/>
      <c r="AJ120" s="813"/>
      <c r="AK120" s="814" t="s">
        <v>392</v>
      </c>
      <c r="AL120" s="812"/>
      <c r="AM120" s="812"/>
      <c r="AN120" s="812"/>
      <c r="AO120" s="813"/>
      <c r="AP120" s="856" t="s">
        <v>464</v>
      </c>
      <c r="AQ120" s="857"/>
      <c r="AR120" s="857"/>
      <c r="AS120" s="857"/>
      <c r="AT120" s="858"/>
      <c r="AU120" s="912" t="s">
        <v>470</v>
      </c>
      <c r="AV120" s="913"/>
      <c r="AW120" s="913"/>
      <c r="AX120" s="913"/>
      <c r="AY120" s="914"/>
      <c r="AZ120" s="892" t="s">
        <v>471</v>
      </c>
      <c r="BA120" s="840"/>
      <c r="BB120" s="840"/>
      <c r="BC120" s="840"/>
      <c r="BD120" s="840"/>
      <c r="BE120" s="840"/>
      <c r="BF120" s="840"/>
      <c r="BG120" s="840"/>
      <c r="BH120" s="840"/>
      <c r="BI120" s="840"/>
      <c r="BJ120" s="840"/>
      <c r="BK120" s="840"/>
      <c r="BL120" s="840"/>
      <c r="BM120" s="840"/>
      <c r="BN120" s="840"/>
      <c r="BO120" s="840"/>
      <c r="BP120" s="841"/>
      <c r="BQ120" s="893">
        <v>7171316</v>
      </c>
      <c r="BR120" s="874"/>
      <c r="BS120" s="874"/>
      <c r="BT120" s="874"/>
      <c r="BU120" s="874"/>
      <c r="BV120" s="874">
        <v>7499011</v>
      </c>
      <c r="BW120" s="874"/>
      <c r="BX120" s="874"/>
      <c r="BY120" s="874"/>
      <c r="BZ120" s="874"/>
      <c r="CA120" s="874">
        <v>7383123</v>
      </c>
      <c r="CB120" s="874"/>
      <c r="CC120" s="874"/>
      <c r="CD120" s="874"/>
      <c r="CE120" s="874"/>
      <c r="CF120" s="898">
        <v>172.2</v>
      </c>
      <c r="CG120" s="899"/>
      <c r="CH120" s="899"/>
      <c r="CI120" s="899"/>
      <c r="CJ120" s="899"/>
      <c r="CK120" s="900" t="s">
        <v>472</v>
      </c>
      <c r="CL120" s="884"/>
      <c r="CM120" s="884"/>
      <c r="CN120" s="884"/>
      <c r="CO120" s="885"/>
      <c r="CP120" s="904" t="s">
        <v>473</v>
      </c>
      <c r="CQ120" s="905"/>
      <c r="CR120" s="905"/>
      <c r="CS120" s="905"/>
      <c r="CT120" s="905"/>
      <c r="CU120" s="905"/>
      <c r="CV120" s="905"/>
      <c r="CW120" s="905"/>
      <c r="CX120" s="905"/>
      <c r="CY120" s="905"/>
      <c r="CZ120" s="905"/>
      <c r="DA120" s="905"/>
      <c r="DB120" s="905"/>
      <c r="DC120" s="905"/>
      <c r="DD120" s="905"/>
      <c r="DE120" s="905"/>
      <c r="DF120" s="906"/>
      <c r="DG120" s="893">
        <v>707815</v>
      </c>
      <c r="DH120" s="874"/>
      <c r="DI120" s="874"/>
      <c r="DJ120" s="874"/>
      <c r="DK120" s="874"/>
      <c r="DL120" s="874">
        <v>1218429</v>
      </c>
      <c r="DM120" s="874"/>
      <c r="DN120" s="874"/>
      <c r="DO120" s="874"/>
      <c r="DP120" s="874"/>
      <c r="DQ120" s="874">
        <v>1698075</v>
      </c>
      <c r="DR120" s="874"/>
      <c r="DS120" s="874"/>
      <c r="DT120" s="874"/>
      <c r="DU120" s="874"/>
      <c r="DV120" s="875">
        <v>39.6</v>
      </c>
      <c r="DW120" s="875"/>
      <c r="DX120" s="875"/>
      <c r="DY120" s="875"/>
      <c r="DZ120" s="876"/>
    </row>
    <row r="121" spans="1:130" s="221" customFormat="1" ht="26.25" customHeight="1" x14ac:dyDescent="0.15">
      <c r="A121" s="852"/>
      <c r="B121" s="853"/>
      <c r="C121" s="895" t="s">
        <v>474</v>
      </c>
      <c r="D121" s="896"/>
      <c r="E121" s="896"/>
      <c r="F121" s="896"/>
      <c r="G121" s="896"/>
      <c r="H121" s="896"/>
      <c r="I121" s="896"/>
      <c r="J121" s="896"/>
      <c r="K121" s="896"/>
      <c r="L121" s="896"/>
      <c r="M121" s="896"/>
      <c r="N121" s="896"/>
      <c r="O121" s="896"/>
      <c r="P121" s="896"/>
      <c r="Q121" s="896"/>
      <c r="R121" s="896"/>
      <c r="S121" s="896"/>
      <c r="T121" s="896"/>
      <c r="U121" s="896"/>
      <c r="V121" s="896"/>
      <c r="W121" s="896"/>
      <c r="X121" s="896"/>
      <c r="Y121" s="896"/>
      <c r="Z121" s="897"/>
      <c r="AA121" s="811" t="s">
        <v>443</v>
      </c>
      <c r="AB121" s="812"/>
      <c r="AC121" s="812"/>
      <c r="AD121" s="812"/>
      <c r="AE121" s="813"/>
      <c r="AF121" s="814" t="s">
        <v>392</v>
      </c>
      <c r="AG121" s="812"/>
      <c r="AH121" s="812"/>
      <c r="AI121" s="812"/>
      <c r="AJ121" s="813"/>
      <c r="AK121" s="814" t="s">
        <v>392</v>
      </c>
      <c r="AL121" s="812"/>
      <c r="AM121" s="812"/>
      <c r="AN121" s="812"/>
      <c r="AO121" s="813"/>
      <c r="AP121" s="856" t="s">
        <v>392</v>
      </c>
      <c r="AQ121" s="857"/>
      <c r="AR121" s="857"/>
      <c r="AS121" s="857"/>
      <c r="AT121" s="858"/>
      <c r="AU121" s="915"/>
      <c r="AV121" s="916"/>
      <c r="AW121" s="916"/>
      <c r="AX121" s="916"/>
      <c r="AY121" s="917"/>
      <c r="AZ121" s="847" t="s">
        <v>475</v>
      </c>
      <c r="BA121" s="784"/>
      <c r="BB121" s="784"/>
      <c r="BC121" s="784"/>
      <c r="BD121" s="784"/>
      <c r="BE121" s="784"/>
      <c r="BF121" s="784"/>
      <c r="BG121" s="784"/>
      <c r="BH121" s="784"/>
      <c r="BI121" s="784"/>
      <c r="BJ121" s="784"/>
      <c r="BK121" s="784"/>
      <c r="BL121" s="784"/>
      <c r="BM121" s="784"/>
      <c r="BN121" s="784"/>
      <c r="BO121" s="784"/>
      <c r="BP121" s="785"/>
      <c r="BQ121" s="848">
        <v>2278048</v>
      </c>
      <c r="BR121" s="849"/>
      <c r="BS121" s="849"/>
      <c r="BT121" s="849"/>
      <c r="BU121" s="849"/>
      <c r="BV121" s="849">
        <v>2147256</v>
      </c>
      <c r="BW121" s="849"/>
      <c r="BX121" s="849"/>
      <c r="BY121" s="849"/>
      <c r="BZ121" s="849"/>
      <c r="CA121" s="849">
        <v>2020472</v>
      </c>
      <c r="CB121" s="849"/>
      <c r="CC121" s="849"/>
      <c r="CD121" s="849"/>
      <c r="CE121" s="849"/>
      <c r="CF121" s="907">
        <v>47.1</v>
      </c>
      <c r="CG121" s="908"/>
      <c r="CH121" s="908"/>
      <c r="CI121" s="908"/>
      <c r="CJ121" s="908"/>
      <c r="CK121" s="901"/>
      <c r="CL121" s="887"/>
      <c r="CM121" s="887"/>
      <c r="CN121" s="887"/>
      <c r="CO121" s="888"/>
      <c r="CP121" s="867" t="s">
        <v>476</v>
      </c>
      <c r="CQ121" s="868"/>
      <c r="CR121" s="868"/>
      <c r="CS121" s="868"/>
      <c r="CT121" s="868"/>
      <c r="CU121" s="868"/>
      <c r="CV121" s="868"/>
      <c r="CW121" s="868"/>
      <c r="CX121" s="868"/>
      <c r="CY121" s="868"/>
      <c r="CZ121" s="868"/>
      <c r="DA121" s="868"/>
      <c r="DB121" s="868"/>
      <c r="DC121" s="868"/>
      <c r="DD121" s="868"/>
      <c r="DE121" s="868"/>
      <c r="DF121" s="869"/>
      <c r="DG121" s="848">
        <v>675260</v>
      </c>
      <c r="DH121" s="849"/>
      <c r="DI121" s="849"/>
      <c r="DJ121" s="849"/>
      <c r="DK121" s="849"/>
      <c r="DL121" s="849">
        <v>579104</v>
      </c>
      <c r="DM121" s="849"/>
      <c r="DN121" s="849"/>
      <c r="DO121" s="849"/>
      <c r="DP121" s="849"/>
      <c r="DQ121" s="849">
        <v>488199</v>
      </c>
      <c r="DR121" s="849"/>
      <c r="DS121" s="849"/>
      <c r="DT121" s="849"/>
      <c r="DU121" s="849"/>
      <c r="DV121" s="826">
        <v>11.4</v>
      </c>
      <c r="DW121" s="826"/>
      <c r="DX121" s="826"/>
      <c r="DY121" s="826"/>
      <c r="DZ121" s="827"/>
    </row>
    <row r="122" spans="1:130" s="221" customFormat="1" ht="26.25" customHeight="1" x14ac:dyDescent="0.15">
      <c r="A122" s="852"/>
      <c r="B122" s="853"/>
      <c r="C122" s="847" t="s">
        <v>455</v>
      </c>
      <c r="D122" s="784"/>
      <c r="E122" s="784"/>
      <c r="F122" s="784"/>
      <c r="G122" s="784"/>
      <c r="H122" s="784"/>
      <c r="I122" s="784"/>
      <c r="J122" s="784"/>
      <c r="K122" s="784"/>
      <c r="L122" s="784"/>
      <c r="M122" s="784"/>
      <c r="N122" s="784"/>
      <c r="O122" s="784"/>
      <c r="P122" s="784"/>
      <c r="Q122" s="784"/>
      <c r="R122" s="784"/>
      <c r="S122" s="784"/>
      <c r="T122" s="784"/>
      <c r="U122" s="784"/>
      <c r="V122" s="784"/>
      <c r="W122" s="784"/>
      <c r="X122" s="784"/>
      <c r="Y122" s="784"/>
      <c r="Z122" s="785"/>
      <c r="AA122" s="811" t="s">
        <v>392</v>
      </c>
      <c r="AB122" s="812"/>
      <c r="AC122" s="812"/>
      <c r="AD122" s="812"/>
      <c r="AE122" s="813"/>
      <c r="AF122" s="814" t="s">
        <v>392</v>
      </c>
      <c r="AG122" s="812"/>
      <c r="AH122" s="812"/>
      <c r="AI122" s="812"/>
      <c r="AJ122" s="813"/>
      <c r="AK122" s="814" t="s">
        <v>392</v>
      </c>
      <c r="AL122" s="812"/>
      <c r="AM122" s="812"/>
      <c r="AN122" s="812"/>
      <c r="AO122" s="813"/>
      <c r="AP122" s="856" t="s">
        <v>392</v>
      </c>
      <c r="AQ122" s="857"/>
      <c r="AR122" s="857"/>
      <c r="AS122" s="857"/>
      <c r="AT122" s="858"/>
      <c r="AU122" s="915"/>
      <c r="AV122" s="916"/>
      <c r="AW122" s="916"/>
      <c r="AX122" s="916"/>
      <c r="AY122" s="917"/>
      <c r="AZ122" s="870" t="s">
        <v>477</v>
      </c>
      <c r="BA122" s="871"/>
      <c r="BB122" s="871"/>
      <c r="BC122" s="871"/>
      <c r="BD122" s="871"/>
      <c r="BE122" s="871"/>
      <c r="BF122" s="871"/>
      <c r="BG122" s="871"/>
      <c r="BH122" s="871"/>
      <c r="BI122" s="871"/>
      <c r="BJ122" s="871"/>
      <c r="BK122" s="871"/>
      <c r="BL122" s="871"/>
      <c r="BM122" s="871"/>
      <c r="BN122" s="871"/>
      <c r="BO122" s="871"/>
      <c r="BP122" s="872"/>
      <c r="BQ122" s="911">
        <v>6768518</v>
      </c>
      <c r="BR122" s="877"/>
      <c r="BS122" s="877"/>
      <c r="BT122" s="877"/>
      <c r="BU122" s="877"/>
      <c r="BV122" s="877">
        <v>6901239</v>
      </c>
      <c r="BW122" s="877"/>
      <c r="BX122" s="877"/>
      <c r="BY122" s="877"/>
      <c r="BZ122" s="877"/>
      <c r="CA122" s="877">
        <v>6670840</v>
      </c>
      <c r="CB122" s="877"/>
      <c r="CC122" s="877"/>
      <c r="CD122" s="877"/>
      <c r="CE122" s="877"/>
      <c r="CF122" s="878">
        <v>155.6</v>
      </c>
      <c r="CG122" s="879"/>
      <c r="CH122" s="879"/>
      <c r="CI122" s="879"/>
      <c r="CJ122" s="879"/>
      <c r="CK122" s="901"/>
      <c r="CL122" s="887"/>
      <c r="CM122" s="887"/>
      <c r="CN122" s="887"/>
      <c r="CO122" s="888"/>
      <c r="CP122" s="867" t="s">
        <v>478</v>
      </c>
      <c r="CQ122" s="868"/>
      <c r="CR122" s="868"/>
      <c r="CS122" s="868"/>
      <c r="CT122" s="868"/>
      <c r="CU122" s="868"/>
      <c r="CV122" s="868"/>
      <c r="CW122" s="868"/>
      <c r="CX122" s="868"/>
      <c r="CY122" s="868"/>
      <c r="CZ122" s="868"/>
      <c r="DA122" s="868"/>
      <c r="DB122" s="868"/>
      <c r="DC122" s="868"/>
      <c r="DD122" s="868"/>
      <c r="DE122" s="868"/>
      <c r="DF122" s="869"/>
      <c r="DG122" s="848" t="s">
        <v>392</v>
      </c>
      <c r="DH122" s="849"/>
      <c r="DI122" s="849"/>
      <c r="DJ122" s="849"/>
      <c r="DK122" s="849"/>
      <c r="DL122" s="849" t="s">
        <v>392</v>
      </c>
      <c r="DM122" s="849"/>
      <c r="DN122" s="849"/>
      <c r="DO122" s="849"/>
      <c r="DP122" s="849"/>
      <c r="DQ122" s="849" t="s">
        <v>392</v>
      </c>
      <c r="DR122" s="849"/>
      <c r="DS122" s="849"/>
      <c r="DT122" s="849"/>
      <c r="DU122" s="849"/>
      <c r="DV122" s="826" t="s">
        <v>392</v>
      </c>
      <c r="DW122" s="826"/>
      <c r="DX122" s="826"/>
      <c r="DY122" s="826"/>
      <c r="DZ122" s="827"/>
    </row>
    <row r="123" spans="1:130" s="221" customFormat="1" ht="26.25" customHeight="1" x14ac:dyDescent="0.15">
      <c r="A123" s="852"/>
      <c r="B123" s="853"/>
      <c r="C123" s="847" t="s">
        <v>461</v>
      </c>
      <c r="D123" s="784"/>
      <c r="E123" s="784"/>
      <c r="F123" s="784"/>
      <c r="G123" s="784"/>
      <c r="H123" s="784"/>
      <c r="I123" s="784"/>
      <c r="J123" s="784"/>
      <c r="K123" s="784"/>
      <c r="L123" s="784"/>
      <c r="M123" s="784"/>
      <c r="N123" s="784"/>
      <c r="O123" s="784"/>
      <c r="P123" s="784"/>
      <c r="Q123" s="784"/>
      <c r="R123" s="784"/>
      <c r="S123" s="784"/>
      <c r="T123" s="784"/>
      <c r="U123" s="784"/>
      <c r="V123" s="784"/>
      <c r="W123" s="784"/>
      <c r="X123" s="784"/>
      <c r="Y123" s="784"/>
      <c r="Z123" s="785"/>
      <c r="AA123" s="811" t="s">
        <v>441</v>
      </c>
      <c r="AB123" s="812"/>
      <c r="AC123" s="812"/>
      <c r="AD123" s="812"/>
      <c r="AE123" s="813"/>
      <c r="AF123" s="814" t="s">
        <v>443</v>
      </c>
      <c r="AG123" s="812"/>
      <c r="AH123" s="812"/>
      <c r="AI123" s="812"/>
      <c r="AJ123" s="813"/>
      <c r="AK123" s="814" t="s">
        <v>392</v>
      </c>
      <c r="AL123" s="812"/>
      <c r="AM123" s="812"/>
      <c r="AN123" s="812"/>
      <c r="AO123" s="813"/>
      <c r="AP123" s="856" t="s">
        <v>392</v>
      </c>
      <c r="AQ123" s="857"/>
      <c r="AR123" s="857"/>
      <c r="AS123" s="857"/>
      <c r="AT123" s="858"/>
      <c r="AU123" s="918"/>
      <c r="AV123" s="919"/>
      <c r="AW123" s="919"/>
      <c r="AX123" s="919"/>
      <c r="AY123" s="919"/>
      <c r="AZ123" s="242" t="s">
        <v>188</v>
      </c>
      <c r="BA123" s="242"/>
      <c r="BB123" s="242"/>
      <c r="BC123" s="242"/>
      <c r="BD123" s="242"/>
      <c r="BE123" s="242"/>
      <c r="BF123" s="242"/>
      <c r="BG123" s="242"/>
      <c r="BH123" s="242"/>
      <c r="BI123" s="242"/>
      <c r="BJ123" s="242"/>
      <c r="BK123" s="242"/>
      <c r="BL123" s="242"/>
      <c r="BM123" s="242"/>
      <c r="BN123" s="242"/>
      <c r="BO123" s="909" t="s">
        <v>479</v>
      </c>
      <c r="BP123" s="910"/>
      <c r="BQ123" s="864">
        <v>16217882</v>
      </c>
      <c r="BR123" s="865"/>
      <c r="BS123" s="865"/>
      <c r="BT123" s="865"/>
      <c r="BU123" s="865"/>
      <c r="BV123" s="865">
        <v>16547506</v>
      </c>
      <c r="BW123" s="865"/>
      <c r="BX123" s="865"/>
      <c r="BY123" s="865"/>
      <c r="BZ123" s="865"/>
      <c r="CA123" s="865">
        <v>16074435</v>
      </c>
      <c r="CB123" s="865"/>
      <c r="CC123" s="865"/>
      <c r="CD123" s="865"/>
      <c r="CE123" s="865"/>
      <c r="CF123" s="780"/>
      <c r="CG123" s="781"/>
      <c r="CH123" s="781"/>
      <c r="CI123" s="781"/>
      <c r="CJ123" s="866"/>
      <c r="CK123" s="901"/>
      <c r="CL123" s="887"/>
      <c r="CM123" s="887"/>
      <c r="CN123" s="887"/>
      <c r="CO123" s="888"/>
      <c r="CP123" s="867" t="s">
        <v>480</v>
      </c>
      <c r="CQ123" s="868"/>
      <c r="CR123" s="868"/>
      <c r="CS123" s="868"/>
      <c r="CT123" s="868"/>
      <c r="CU123" s="868"/>
      <c r="CV123" s="868"/>
      <c r="CW123" s="868"/>
      <c r="CX123" s="868"/>
      <c r="CY123" s="868"/>
      <c r="CZ123" s="868"/>
      <c r="DA123" s="868"/>
      <c r="DB123" s="868"/>
      <c r="DC123" s="868"/>
      <c r="DD123" s="868"/>
      <c r="DE123" s="868"/>
      <c r="DF123" s="869"/>
      <c r="DG123" s="811" t="s">
        <v>392</v>
      </c>
      <c r="DH123" s="812"/>
      <c r="DI123" s="812"/>
      <c r="DJ123" s="812"/>
      <c r="DK123" s="813"/>
      <c r="DL123" s="814" t="s">
        <v>392</v>
      </c>
      <c r="DM123" s="812"/>
      <c r="DN123" s="812"/>
      <c r="DO123" s="812"/>
      <c r="DP123" s="813"/>
      <c r="DQ123" s="814" t="s">
        <v>392</v>
      </c>
      <c r="DR123" s="812"/>
      <c r="DS123" s="812"/>
      <c r="DT123" s="812"/>
      <c r="DU123" s="813"/>
      <c r="DV123" s="856" t="s">
        <v>392</v>
      </c>
      <c r="DW123" s="857"/>
      <c r="DX123" s="857"/>
      <c r="DY123" s="857"/>
      <c r="DZ123" s="858"/>
    </row>
    <row r="124" spans="1:130" s="221" customFormat="1" ht="26.25" customHeight="1" thickBot="1" x14ac:dyDescent="0.2">
      <c r="A124" s="852"/>
      <c r="B124" s="853"/>
      <c r="C124" s="847" t="s">
        <v>465</v>
      </c>
      <c r="D124" s="784"/>
      <c r="E124" s="784"/>
      <c r="F124" s="784"/>
      <c r="G124" s="784"/>
      <c r="H124" s="784"/>
      <c r="I124" s="784"/>
      <c r="J124" s="784"/>
      <c r="K124" s="784"/>
      <c r="L124" s="784"/>
      <c r="M124" s="784"/>
      <c r="N124" s="784"/>
      <c r="O124" s="784"/>
      <c r="P124" s="784"/>
      <c r="Q124" s="784"/>
      <c r="R124" s="784"/>
      <c r="S124" s="784"/>
      <c r="T124" s="784"/>
      <c r="U124" s="784"/>
      <c r="V124" s="784"/>
      <c r="W124" s="784"/>
      <c r="X124" s="784"/>
      <c r="Y124" s="784"/>
      <c r="Z124" s="785"/>
      <c r="AA124" s="811" t="s">
        <v>392</v>
      </c>
      <c r="AB124" s="812"/>
      <c r="AC124" s="812"/>
      <c r="AD124" s="812"/>
      <c r="AE124" s="813"/>
      <c r="AF124" s="814" t="s">
        <v>392</v>
      </c>
      <c r="AG124" s="812"/>
      <c r="AH124" s="812"/>
      <c r="AI124" s="812"/>
      <c r="AJ124" s="813"/>
      <c r="AK124" s="814" t="s">
        <v>392</v>
      </c>
      <c r="AL124" s="812"/>
      <c r="AM124" s="812"/>
      <c r="AN124" s="812"/>
      <c r="AO124" s="813"/>
      <c r="AP124" s="856" t="s">
        <v>441</v>
      </c>
      <c r="AQ124" s="857"/>
      <c r="AR124" s="857"/>
      <c r="AS124" s="857"/>
      <c r="AT124" s="858"/>
      <c r="AU124" s="859" t="s">
        <v>481</v>
      </c>
      <c r="AV124" s="860"/>
      <c r="AW124" s="860"/>
      <c r="AX124" s="860"/>
      <c r="AY124" s="860"/>
      <c r="AZ124" s="860"/>
      <c r="BA124" s="860"/>
      <c r="BB124" s="860"/>
      <c r="BC124" s="860"/>
      <c r="BD124" s="860"/>
      <c r="BE124" s="860"/>
      <c r="BF124" s="860"/>
      <c r="BG124" s="860"/>
      <c r="BH124" s="860"/>
      <c r="BI124" s="860"/>
      <c r="BJ124" s="860"/>
      <c r="BK124" s="860"/>
      <c r="BL124" s="860"/>
      <c r="BM124" s="860"/>
      <c r="BN124" s="860"/>
      <c r="BO124" s="860"/>
      <c r="BP124" s="861"/>
      <c r="BQ124" s="862">
        <v>399.7</v>
      </c>
      <c r="BR124" s="863"/>
      <c r="BS124" s="863"/>
      <c r="BT124" s="863"/>
      <c r="BU124" s="863"/>
      <c r="BV124" s="863">
        <v>336</v>
      </c>
      <c r="BW124" s="863"/>
      <c r="BX124" s="863"/>
      <c r="BY124" s="863"/>
      <c r="BZ124" s="863"/>
      <c r="CA124" s="863">
        <v>274</v>
      </c>
      <c r="CB124" s="863"/>
      <c r="CC124" s="863"/>
      <c r="CD124" s="863"/>
      <c r="CE124" s="863"/>
      <c r="CF124" s="758"/>
      <c r="CG124" s="759"/>
      <c r="CH124" s="759"/>
      <c r="CI124" s="759"/>
      <c r="CJ124" s="894"/>
      <c r="CK124" s="902"/>
      <c r="CL124" s="902"/>
      <c r="CM124" s="902"/>
      <c r="CN124" s="902"/>
      <c r="CO124" s="903"/>
      <c r="CP124" s="867" t="s">
        <v>482</v>
      </c>
      <c r="CQ124" s="868"/>
      <c r="CR124" s="868"/>
      <c r="CS124" s="868"/>
      <c r="CT124" s="868"/>
      <c r="CU124" s="868"/>
      <c r="CV124" s="868"/>
      <c r="CW124" s="868"/>
      <c r="CX124" s="868"/>
      <c r="CY124" s="868"/>
      <c r="CZ124" s="868"/>
      <c r="DA124" s="868"/>
      <c r="DB124" s="868"/>
      <c r="DC124" s="868"/>
      <c r="DD124" s="868"/>
      <c r="DE124" s="868"/>
      <c r="DF124" s="869"/>
      <c r="DG124" s="795" t="s">
        <v>392</v>
      </c>
      <c r="DH124" s="796"/>
      <c r="DI124" s="796"/>
      <c r="DJ124" s="796"/>
      <c r="DK124" s="797"/>
      <c r="DL124" s="798" t="s">
        <v>392</v>
      </c>
      <c r="DM124" s="796"/>
      <c r="DN124" s="796"/>
      <c r="DO124" s="796"/>
      <c r="DP124" s="797"/>
      <c r="DQ124" s="798" t="s">
        <v>441</v>
      </c>
      <c r="DR124" s="796"/>
      <c r="DS124" s="796"/>
      <c r="DT124" s="796"/>
      <c r="DU124" s="797"/>
      <c r="DV124" s="880" t="s">
        <v>392</v>
      </c>
      <c r="DW124" s="881"/>
      <c r="DX124" s="881"/>
      <c r="DY124" s="881"/>
      <c r="DZ124" s="882"/>
    </row>
    <row r="125" spans="1:130" s="221" customFormat="1" ht="26.25" customHeight="1" x14ac:dyDescent="0.15">
      <c r="A125" s="852"/>
      <c r="B125" s="853"/>
      <c r="C125" s="847" t="s">
        <v>467</v>
      </c>
      <c r="D125" s="784"/>
      <c r="E125" s="784"/>
      <c r="F125" s="784"/>
      <c r="G125" s="784"/>
      <c r="H125" s="784"/>
      <c r="I125" s="784"/>
      <c r="J125" s="784"/>
      <c r="K125" s="784"/>
      <c r="L125" s="784"/>
      <c r="M125" s="784"/>
      <c r="N125" s="784"/>
      <c r="O125" s="784"/>
      <c r="P125" s="784"/>
      <c r="Q125" s="784"/>
      <c r="R125" s="784"/>
      <c r="S125" s="784"/>
      <c r="T125" s="784"/>
      <c r="U125" s="784"/>
      <c r="V125" s="784"/>
      <c r="W125" s="784"/>
      <c r="X125" s="784"/>
      <c r="Y125" s="784"/>
      <c r="Z125" s="785"/>
      <c r="AA125" s="811" t="s">
        <v>392</v>
      </c>
      <c r="AB125" s="812"/>
      <c r="AC125" s="812"/>
      <c r="AD125" s="812"/>
      <c r="AE125" s="813"/>
      <c r="AF125" s="814" t="s">
        <v>443</v>
      </c>
      <c r="AG125" s="812"/>
      <c r="AH125" s="812"/>
      <c r="AI125" s="812"/>
      <c r="AJ125" s="813"/>
      <c r="AK125" s="814" t="s">
        <v>392</v>
      </c>
      <c r="AL125" s="812"/>
      <c r="AM125" s="812"/>
      <c r="AN125" s="812"/>
      <c r="AO125" s="813"/>
      <c r="AP125" s="856" t="s">
        <v>392</v>
      </c>
      <c r="AQ125" s="857"/>
      <c r="AR125" s="857"/>
      <c r="AS125" s="857"/>
      <c r="AT125" s="858"/>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83" t="s">
        <v>483</v>
      </c>
      <c r="CL125" s="884"/>
      <c r="CM125" s="884"/>
      <c r="CN125" s="884"/>
      <c r="CO125" s="885"/>
      <c r="CP125" s="892" t="s">
        <v>484</v>
      </c>
      <c r="CQ125" s="840"/>
      <c r="CR125" s="840"/>
      <c r="CS125" s="840"/>
      <c r="CT125" s="840"/>
      <c r="CU125" s="840"/>
      <c r="CV125" s="840"/>
      <c r="CW125" s="840"/>
      <c r="CX125" s="840"/>
      <c r="CY125" s="840"/>
      <c r="CZ125" s="840"/>
      <c r="DA125" s="840"/>
      <c r="DB125" s="840"/>
      <c r="DC125" s="840"/>
      <c r="DD125" s="840"/>
      <c r="DE125" s="840"/>
      <c r="DF125" s="841"/>
      <c r="DG125" s="893" t="s">
        <v>392</v>
      </c>
      <c r="DH125" s="874"/>
      <c r="DI125" s="874"/>
      <c r="DJ125" s="874"/>
      <c r="DK125" s="874"/>
      <c r="DL125" s="874" t="s">
        <v>441</v>
      </c>
      <c r="DM125" s="874"/>
      <c r="DN125" s="874"/>
      <c r="DO125" s="874"/>
      <c r="DP125" s="874"/>
      <c r="DQ125" s="874" t="s">
        <v>392</v>
      </c>
      <c r="DR125" s="874"/>
      <c r="DS125" s="874"/>
      <c r="DT125" s="874"/>
      <c r="DU125" s="874"/>
      <c r="DV125" s="875" t="s">
        <v>392</v>
      </c>
      <c r="DW125" s="875"/>
      <c r="DX125" s="875"/>
      <c r="DY125" s="875"/>
      <c r="DZ125" s="876"/>
    </row>
    <row r="126" spans="1:130" s="221" customFormat="1" ht="26.25" customHeight="1" thickBot="1" x14ac:dyDescent="0.2">
      <c r="A126" s="852"/>
      <c r="B126" s="853"/>
      <c r="C126" s="847" t="s">
        <v>469</v>
      </c>
      <c r="D126" s="784"/>
      <c r="E126" s="784"/>
      <c r="F126" s="784"/>
      <c r="G126" s="784"/>
      <c r="H126" s="784"/>
      <c r="I126" s="784"/>
      <c r="J126" s="784"/>
      <c r="K126" s="784"/>
      <c r="L126" s="784"/>
      <c r="M126" s="784"/>
      <c r="N126" s="784"/>
      <c r="O126" s="784"/>
      <c r="P126" s="784"/>
      <c r="Q126" s="784"/>
      <c r="R126" s="784"/>
      <c r="S126" s="784"/>
      <c r="T126" s="784"/>
      <c r="U126" s="784"/>
      <c r="V126" s="784"/>
      <c r="W126" s="784"/>
      <c r="X126" s="784"/>
      <c r="Y126" s="784"/>
      <c r="Z126" s="785"/>
      <c r="AA126" s="811" t="s">
        <v>392</v>
      </c>
      <c r="AB126" s="812"/>
      <c r="AC126" s="812"/>
      <c r="AD126" s="812"/>
      <c r="AE126" s="813"/>
      <c r="AF126" s="814" t="s">
        <v>464</v>
      </c>
      <c r="AG126" s="812"/>
      <c r="AH126" s="812"/>
      <c r="AI126" s="812"/>
      <c r="AJ126" s="813"/>
      <c r="AK126" s="814" t="s">
        <v>392</v>
      </c>
      <c r="AL126" s="812"/>
      <c r="AM126" s="812"/>
      <c r="AN126" s="812"/>
      <c r="AO126" s="813"/>
      <c r="AP126" s="856" t="s">
        <v>392</v>
      </c>
      <c r="AQ126" s="857"/>
      <c r="AR126" s="857"/>
      <c r="AS126" s="857"/>
      <c r="AT126" s="858"/>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86"/>
      <c r="CL126" s="887"/>
      <c r="CM126" s="887"/>
      <c r="CN126" s="887"/>
      <c r="CO126" s="888"/>
      <c r="CP126" s="847" t="s">
        <v>485</v>
      </c>
      <c r="CQ126" s="784"/>
      <c r="CR126" s="784"/>
      <c r="CS126" s="784"/>
      <c r="CT126" s="784"/>
      <c r="CU126" s="784"/>
      <c r="CV126" s="784"/>
      <c r="CW126" s="784"/>
      <c r="CX126" s="784"/>
      <c r="CY126" s="784"/>
      <c r="CZ126" s="784"/>
      <c r="DA126" s="784"/>
      <c r="DB126" s="784"/>
      <c r="DC126" s="784"/>
      <c r="DD126" s="784"/>
      <c r="DE126" s="784"/>
      <c r="DF126" s="785"/>
      <c r="DG126" s="848" t="s">
        <v>392</v>
      </c>
      <c r="DH126" s="849"/>
      <c r="DI126" s="849"/>
      <c r="DJ126" s="849"/>
      <c r="DK126" s="849"/>
      <c r="DL126" s="849" t="s">
        <v>392</v>
      </c>
      <c r="DM126" s="849"/>
      <c r="DN126" s="849"/>
      <c r="DO126" s="849"/>
      <c r="DP126" s="849"/>
      <c r="DQ126" s="849" t="s">
        <v>443</v>
      </c>
      <c r="DR126" s="849"/>
      <c r="DS126" s="849"/>
      <c r="DT126" s="849"/>
      <c r="DU126" s="849"/>
      <c r="DV126" s="826" t="s">
        <v>392</v>
      </c>
      <c r="DW126" s="826"/>
      <c r="DX126" s="826"/>
      <c r="DY126" s="826"/>
      <c r="DZ126" s="827"/>
    </row>
    <row r="127" spans="1:130" s="221" customFormat="1" ht="26.25" customHeight="1" x14ac:dyDescent="0.15">
      <c r="A127" s="854"/>
      <c r="B127" s="855"/>
      <c r="C127" s="870" t="s">
        <v>486</v>
      </c>
      <c r="D127" s="871"/>
      <c r="E127" s="871"/>
      <c r="F127" s="871"/>
      <c r="G127" s="871"/>
      <c r="H127" s="871"/>
      <c r="I127" s="871"/>
      <c r="J127" s="871"/>
      <c r="K127" s="871"/>
      <c r="L127" s="871"/>
      <c r="M127" s="871"/>
      <c r="N127" s="871"/>
      <c r="O127" s="871"/>
      <c r="P127" s="871"/>
      <c r="Q127" s="871"/>
      <c r="R127" s="871"/>
      <c r="S127" s="871"/>
      <c r="T127" s="871"/>
      <c r="U127" s="871"/>
      <c r="V127" s="871"/>
      <c r="W127" s="871"/>
      <c r="X127" s="871"/>
      <c r="Y127" s="871"/>
      <c r="Z127" s="872"/>
      <c r="AA127" s="811" t="s">
        <v>443</v>
      </c>
      <c r="AB127" s="812"/>
      <c r="AC127" s="812"/>
      <c r="AD127" s="812"/>
      <c r="AE127" s="813"/>
      <c r="AF127" s="814" t="s">
        <v>392</v>
      </c>
      <c r="AG127" s="812"/>
      <c r="AH127" s="812"/>
      <c r="AI127" s="812"/>
      <c r="AJ127" s="813"/>
      <c r="AK127" s="814" t="s">
        <v>392</v>
      </c>
      <c r="AL127" s="812"/>
      <c r="AM127" s="812"/>
      <c r="AN127" s="812"/>
      <c r="AO127" s="813"/>
      <c r="AP127" s="856" t="s">
        <v>392</v>
      </c>
      <c r="AQ127" s="857"/>
      <c r="AR127" s="857"/>
      <c r="AS127" s="857"/>
      <c r="AT127" s="858"/>
      <c r="AU127" s="223"/>
      <c r="AV127" s="223"/>
      <c r="AW127" s="223"/>
      <c r="AX127" s="873" t="s">
        <v>487</v>
      </c>
      <c r="AY127" s="844"/>
      <c r="AZ127" s="844"/>
      <c r="BA127" s="844"/>
      <c r="BB127" s="844"/>
      <c r="BC127" s="844"/>
      <c r="BD127" s="844"/>
      <c r="BE127" s="845"/>
      <c r="BF127" s="843" t="s">
        <v>488</v>
      </c>
      <c r="BG127" s="844"/>
      <c r="BH127" s="844"/>
      <c r="BI127" s="844"/>
      <c r="BJ127" s="844"/>
      <c r="BK127" s="844"/>
      <c r="BL127" s="845"/>
      <c r="BM127" s="843" t="s">
        <v>489</v>
      </c>
      <c r="BN127" s="844"/>
      <c r="BO127" s="844"/>
      <c r="BP127" s="844"/>
      <c r="BQ127" s="844"/>
      <c r="BR127" s="844"/>
      <c r="BS127" s="845"/>
      <c r="BT127" s="843" t="s">
        <v>490</v>
      </c>
      <c r="BU127" s="844"/>
      <c r="BV127" s="844"/>
      <c r="BW127" s="844"/>
      <c r="BX127" s="844"/>
      <c r="BY127" s="844"/>
      <c r="BZ127" s="846"/>
      <c r="CA127" s="223"/>
      <c r="CB127" s="223"/>
      <c r="CC127" s="223"/>
      <c r="CD127" s="246"/>
      <c r="CE127" s="246"/>
      <c r="CF127" s="246"/>
      <c r="CG127" s="223"/>
      <c r="CH127" s="223"/>
      <c r="CI127" s="223"/>
      <c r="CJ127" s="245"/>
      <c r="CK127" s="886"/>
      <c r="CL127" s="887"/>
      <c r="CM127" s="887"/>
      <c r="CN127" s="887"/>
      <c r="CO127" s="888"/>
      <c r="CP127" s="847" t="s">
        <v>491</v>
      </c>
      <c r="CQ127" s="784"/>
      <c r="CR127" s="784"/>
      <c r="CS127" s="784"/>
      <c r="CT127" s="784"/>
      <c r="CU127" s="784"/>
      <c r="CV127" s="784"/>
      <c r="CW127" s="784"/>
      <c r="CX127" s="784"/>
      <c r="CY127" s="784"/>
      <c r="CZ127" s="784"/>
      <c r="DA127" s="784"/>
      <c r="DB127" s="784"/>
      <c r="DC127" s="784"/>
      <c r="DD127" s="784"/>
      <c r="DE127" s="784"/>
      <c r="DF127" s="785"/>
      <c r="DG127" s="848" t="s">
        <v>464</v>
      </c>
      <c r="DH127" s="849"/>
      <c r="DI127" s="849"/>
      <c r="DJ127" s="849"/>
      <c r="DK127" s="849"/>
      <c r="DL127" s="849" t="s">
        <v>392</v>
      </c>
      <c r="DM127" s="849"/>
      <c r="DN127" s="849"/>
      <c r="DO127" s="849"/>
      <c r="DP127" s="849"/>
      <c r="DQ127" s="849" t="s">
        <v>392</v>
      </c>
      <c r="DR127" s="849"/>
      <c r="DS127" s="849"/>
      <c r="DT127" s="849"/>
      <c r="DU127" s="849"/>
      <c r="DV127" s="826" t="s">
        <v>392</v>
      </c>
      <c r="DW127" s="826"/>
      <c r="DX127" s="826"/>
      <c r="DY127" s="826"/>
      <c r="DZ127" s="827"/>
    </row>
    <row r="128" spans="1:130" s="221" customFormat="1" ht="26.25" customHeight="1" thickBot="1" x14ac:dyDescent="0.2">
      <c r="A128" s="828" t="s">
        <v>492</v>
      </c>
      <c r="B128" s="829"/>
      <c r="C128" s="829"/>
      <c r="D128" s="829"/>
      <c r="E128" s="829"/>
      <c r="F128" s="829"/>
      <c r="G128" s="829"/>
      <c r="H128" s="829"/>
      <c r="I128" s="829"/>
      <c r="J128" s="829"/>
      <c r="K128" s="829"/>
      <c r="L128" s="829"/>
      <c r="M128" s="829"/>
      <c r="N128" s="829"/>
      <c r="O128" s="829"/>
      <c r="P128" s="829"/>
      <c r="Q128" s="829"/>
      <c r="R128" s="829"/>
      <c r="S128" s="829"/>
      <c r="T128" s="829"/>
      <c r="U128" s="829"/>
      <c r="V128" s="829"/>
      <c r="W128" s="830" t="s">
        <v>493</v>
      </c>
      <c r="X128" s="830"/>
      <c r="Y128" s="830"/>
      <c r="Z128" s="831"/>
      <c r="AA128" s="832">
        <v>321061</v>
      </c>
      <c r="AB128" s="833"/>
      <c r="AC128" s="833"/>
      <c r="AD128" s="833"/>
      <c r="AE128" s="834"/>
      <c r="AF128" s="835">
        <v>306574</v>
      </c>
      <c r="AG128" s="833"/>
      <c r="AH128" s="833"/>
      <c r="AI128" s="833"/>
      <c r="AJ128" s="834"/>
      <c r="AK128" s="835">
        <v>294716</v>
      </c>
      <c r="AL128" s="833"/>
      <c r="AM128" s="833"/>
      <c r="AN128" s="833"/>
      <c r="AO128" s="834"/>
      <c r="AP128" s="836"/>
      <c r="AQ128" s="837"/>
      <c r="AR128" s="837"/>
      <c r="AS128" s="837"/>
      <c r="AT128" s="838"/>
      <c r="AU128" s="223"/>
      <c r="AV128" s="223"/>
      <c r="AW128" s="223"/>
      <c r="AX128" s="839" t="s">
        <v>494</v>
      </c>
      <c r="AY128" s="840"/>
      <c r="AZ128" s="840"/>
      <c r="BA128" s="840"/>
      <c r="BB128" s="840"/>
      <c r="BC128" s="840"/>
      <c r="BD128" s="840"/>
      <c r="BE128" s="841"/>
      <c r="BF128" s="818" t="s">
        <v>392</v>
      </c>
      <c r="BG128" s="819"/>
      <c r="BH128" s="819"/>
      <c r="BI128" s="819"/>
      <c r="BJ128" s="819"/>
      <c r="BK128" s="819"/>
      <c r="BL128" s="842"/>
      <c r="BM128" s="818">
        <v>15</v>
      </c>
      <c r="BN128" s="819"/>
      <c r="BO128" s="819"/>
      <c r="BP128" s="819"/>
      <c r="BQ128" s="819"/>
      <c r="BR128" s="819"/>
      <c r="BS128" s="842"/>
      <c r="BT128" s="818">
        <v>20</v>
      </c>
      <c r="BU128" s="819"/>
      <c r="BV128" s="819"/>
      <c r="BW128" s="819"/>
      <c r="BX128" s="819"/>
      <c r="BY128" s="819"/>
      <c r="BZ128" s="820"/>
      <c r="CA128" s="246"/>
      <c r="CB128" s="246"/>
      <c r="CC128" s="246"/>
      <c r="CD128" s="246"/>
      <c r="CE128" s="246"/>
      <c r="CF128" s="246"/>
      <c r="CG128" s="223"/>
      <c r="CH128" s="223"/>
      <c r="CI128" s="223"/>
      <c r="CJ128" s="245"/>
      <c r="CK128" s="889"/>
      <c r="CL128" s="890"/>
      <c r="CM128" s="890"/>
      <c r="CN128" s="890"/>
      <c r="CO128" s="891"/>
      <c r="CP128" s="821" t="s">
        <v>495</v>
      </c>
      <c r="CQ128" s="762"/>
      <c r="CR128" s="762"/>
      <c r="CS128" s="762"/>
      <c r="CT128" s="762"/>
      <c r="CU128" s="762"/>
      <c r="CV128" s="762"/>
      <c r="CW128" s="762"/>
      <c r="CX128" s="762"/>
      <c r="CY128" s="762"/>
      <c r="CZ128" s="762"/>
      <c r="DA128" s="762"/>
      <c r="DB128" s="762"/>
      <c r="DC128" s="762"/>
      <c r="DD128" s="762"/>
      <c r="DE128" s="762"/>
      <c r="DF128" s="763"/>
      <c r="DG128" s="822" t="s">
        <v>392</v>
      </c>
      <c r="DH128" s="823"/>
      <c r="DI128" s="823"/>
      <c r="DJ128" s="823"/>
      <c r="DK128" s="823"/>
      <c r="DL128" s="823" t="s">
        <v>392</v>
      </c>
      <c r="DM128" s="823"/>
      <c r="DN128" s="823"/>
      <c r="DO128" s="823"/>
      <c r="DP128" s="823"/>
      <c r="DQ128" s="823" t="s">
        <v>392</v>
      </c>
      <c r="DR128" s="823"/>
      <c r="DS128" s="823"/>
      <c r="DT128" s="823"/>
      <c r="DU128" s="823"/>
      <c r="DV128" s="824" t="s">
        <v>496</v>
      </c>
      <c r="DW128" s="824"/>
      <c r="DX128" s="824"/>
      <c r="DY128" s="824"/>
      <c r="DZ128" s="825"/>
    </row>
    <row r="129" spans="1:131" s="221" customFormat="1" ht="26.25" customHeight="1" x14ac:dyDescent="0.15">
      <c r="A129" s="806" t="s">
        <v>107</v>
      </c>
      <c r="B129" s="807"/>
      <c r="C129" s="807"/>
      <c r="D129" s="807"/>
      <c r="E129" s="807"/>
      <c r="F129" s="807"/>
      <c r="G129" s="807"/>
      <c r="H129" s="807"/>
      <c r="I129" s="807"/>
      <c r="J129" s="807"/>
      <c r="K129" s="807"/>
      <c r="L129" s="807"/>
      <c r="M129" s="807"/>
      <c r="N129" s="807"/>
      <c r="O129" s="807"/>
      <c r="P129" s="807"/>
      <c r="Q129" s="807"/>
      <c r="R129" s="807"/>
      <c r="S129" s="807"/>
      <c r="T129" s="807"/>
      <c r="U129" s="807"/>
      <c r="V129" s="807"/>
      <c r="W129" s="808" t="s">
        <v>497</v>
      </c>
      <c r="X129" s="809"/>
      <c r="Y129" s="809"/>
      <c r="Z129" s="810"/>
      <c r="AA129" s="811">
        <v>4482979</v>
      </c>
      <c r="AB129" s="812"/>
      <c r="AC129" s="812"/>
      <c r="AD129" s="812"/>
      <c r="AE129" s="813"/>
      <c r="AF129" s="814">
        <v>4673651</v>
      </c>
      <c r="AG129" s="812"/>
      <c r="AH129" s="812"/>
      <c r="AI129" s="812"/>
      <c r="AJ129" s="813"/>
      <c r="AK129" s="814">
        <v>4978369</v>
      </c>
      <c r="AL129" s="812"/>
      <c r="AM129" s="812"/>
      <c r="AN129" s="812"/>
      <c r="AO129" s="813"/>
      <c r="AP129" s="815"/>
      <c r="AQ129" s="816"/>
      <c r="AR129" s="816"/>
      <c r="AS129" s="816"/>
      <c r="AT129" s="817"/>
      <c r="AU129" s="224"/>
      <c r="AV129" s="224"/>
      <c r="AW129" s="224"/>
      <c r="AX129" s="783" t="s">
        <v>498</v>
      </c>
      <c r="AY129" s="784"/>
      <c r="AZ129" s="784"/>
      <c r="BA129" s="784"/>
      <c r="BB129" s="784"/>
      <c r="BC129" s="784"/>
      <c r="BD129" s="784"/>
      <c r="BE129" s="785"/>
      <c r="BF129" s="802" t="s">
        <v>392</v>
      </c>
      <c r="BG129" s="803"/>
      <c r="BH129" s="803"/>
      <c r="BI129" s="803"/>
      <c r="BJ129" s="803"/>
      <c r="BK129" s="803"/>
      <c r="BL129" s="804"/>
      <c r="BM129" s="802">
        <v>20</v>
      </c>
      <c r="BN129" s="803"/>
      <c r="BO129" s="803"/>
      <c r="BP129" s="803"/>
      <c r="BQ129" s="803"/>
      <c r="BR129" s="803"/>
      <c r="BS129" s="804"/>
      <c r="BT129" s="802">
        <v>30</v>
      </c>
      <c r="BU129" s="803"/>
      <c r="BV129" s="803"/>
      <c r="BW129" s="803"/>
      <c r="BX129" s="803"/>
      <c r="BY129" s="803"/>
      <c r="BZ129" s="80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806" t="s">
        <v>499</v>
      </c>
      <c r="B130" s="807"/>
      <c r="C130" s="807"/>
      <c r="D130" s="807"/>
      <c r="E130" s="807"/>
      <c r="F130" s="807"/>
      <c r="G130" s="807"/>
      <c r="H130" s="807"/>
      <c r="I130" s="807"/>
      <c r="J130" s="807"/>
      <c r="K130" s="807"/>
      <c r="L130" s="807"/>
      <c r="M130" s="807"/>
      <c r="N130" s="807"/>
      <c r="O130" s="807"/>
      <c r="P130" s="807"/>
      <c r="Q130" s="807"/>
      <c r="R130" s="807"/>
      <c r="S130" s="807"/>
      <c r="T130" s="807"/>
      <c r="U130" s="807"/>
      <c r="V130" s="807"/>
      <c r="W130" s="808" t="s">
        <v>500</v>
      </c>
      <c r="X130" s="809"/>
      <c r="Y130" s="809"/>
      <c r="Z130" s="810"/>
      <c r="AA130" s="811">
        <v>596859</v>
      </c>
      <c r="AB130" s="812"/>
      <c r="AC130" s="812"/>
      <c r="AD130" s="812"/>
      <c r="AE130" s="813"/>
      <c r="AF130" s="814">
        <v>638705</v>
      </c>
      <c r="AG130" s="812"/>
      <c r="AH130" s="812"/>
      <c r="AI130" s="812"/>
      <c r="AJ130" s="813"/>
      <c r="AK130" s="814">
        <v>690669</v>
      </c>
      <c r="AL130" s="812"/>
      <c r="AM130" s="812"/>
      <c r="AN130" s="812"/>
      <c r="AO130" s="813"/>
      <c r="AP130" s="815"/>
      <c r="AQ130" s="816"/>
      <c r="AR130" s="816"/>
      <c r="AS130" s="816"/>
      <c r="AT130" s="817"/>
      <c r="AU130" s="224"/>
      <c r="AV130" s="224"/>
      <c r="AW130" s="224"/>
      <c r="AX130" s="783" t="s">
        <v>501</v>
      </c>
      <c r="AY130" s="784"/>
      <c r="AZ130" s="784"/>
      <c r="BA130" s="784"/>
      <c r="BB130" s="784"/>
      <c r="BC130" s="784"/>
      <c r="BD130" s="784"/>
      <c r="BE130" s="785"/>
      <c r="BF130" s="786">
        <v>68.3</v>
      </c>
      <c r="BG130" s="787"/>
      <c r="BH130" s="787"/>
      <c r="BI130" s="787"/>
      <c r="BJ130" s="787"/>
      <c r="BK130" s="787"/>
      <c r="BL130" s="788"/>
      <c r="BM130" s="786">
        <v>25</v>
      </c>
      <c r="BN130" s="787"/>
      <c r="BO130" s="787"/>
      <c r="BP130" s="787"/>
      <c r="BQ130" s="787"/>
      <c r="BR130" s="787"/>
      <c r="BS130" s="788"/>
      <c r="BT130" s="786">
        <v>35</v>
      </c>
      <c r="BU130" s="787"/>
      <c r="BV130" s="787"/>
      <c r="BW130" s="787"/>
      <c r="BX130" s="787"/>
      <c r="BY130" s="787"/>
      <c r="BZ130" s="789"/>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90"/>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92" t="s">
        <v>502</v>
      </c>
      <c r="X131" s="793"/>
      <c r="Y131" s="793"/>
      <c r="Z131" s="794"/>
      <c r="AA131" s="795">
        <v>3886120</v>
      </c>
      <c r="AB131" s="796"/>
      <c r="AC131" s="796"/>
      <c r="AD131" s="796"/>
      <c r="AE131" s="797"/>
      <c r="AF131" s="798">
        <v>4034946</v>
      </c>
      <c r="AG131" s="796"/>
      <c r="AH131" s="796"/>
      <c r="AI131" s="796"/>
      <c r="AJ131" s="797"/>
      <c r="AK131" s="798">
        <v>4287700</v>
      </c>
      <c r="AL131" s="796"/>
      <c r="AM131" s="796"/>
      <c r="AN131" s="796"/>
      <c r="AO131" s="797"/>
      <c r="AP131" s="799"/>
      <c r="AQ131" s="800"/>
      <c r="AR131" s="800"/>
      <c r="AS131" s="800"/>
      <c r="AT131" s="801"/>
      <c r="AU131" s="224"/>
      <c r="AV131" s="224"/>
      <c r="AW131" s="224"/>
      <c r="AX131" s="761" t="s">
        <v>503</v>
      </c>
      <c r="AY131" s="762"/>
      <c r="AZ131" s="762"/>
      <c r="BA131" s="762"/>
      <c r="BB131" s="762"/>
      <c r="BC131" s="762"/>
      <c r="BD131" s="762"/>
      <c r="BE131" s="763"/>
      <c r="BF131" s="764">
        <v>274</v>
      </c>
      <c r="BG131" s="765"/>
      <c r="BH131" s="765"/>
      <c r="BI131" s="765"/>
      <c r="BJ131" s="765"/>
      <c r="BK131" s="765"/>
      <c r="BL131" s="766"/>
      <c r="BM131" s="764">
        <v>350</v>
      </c>
      <c r="BN131" s="765"/>
      <c r="BO131" s="765"/>
      <c r="BP131" s="765"/>
      <c r="BQ131" s="765"/>
      <c r="BR131" s="765"/>
      <c r="BS131" s="766"/>
      <c r="BT131" s="767"/>
      <c r="BU131" s="768"/>
      <c r="BV131" s="768"/>
      <c r="BW131" s="768"/>
      <c r="BX131" s="768"/>
      <c r="BY131" s="768"/>
      <c r="BZ131" s="769"/>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70" t="s">
        <v>504</v>
      </c>
      <c r="B132" s="771"/>
      <c r="C132" s="771"/>
      <c r="D132" s="771"/>
      <c r="E132" s="771"/>
      <c r="F132" s="771"/>
      <c r="G132" s="771"/>
      <c r="H132" s="771"/>
      <c r="I132" s="771"/>
      <c r="J132" s="771"/>
      <c r="K132" s="771"/>
      <c r="L132" s="771"/>
      <c r="M132" s="771"/>
      <c r="N132" s="771"/>
      <c r="O132" s="771"/>
      <c r="P132" s="771"/>
      <c r="Q132" s="771"/>
      <c r="R132" s="771"/>
      <c r="S132" s="771"/>
      <c r="T132" s="771"/>
      <c r="U132" s="771"/>
      <c r="V132" s="774" t="s">
        <v>505</v>
      </c>
      <c r="W132" s="774"/>
      <c r="X132" s="774"/>
      <c r="Y132" s="774"/>
      <c r="Z132" s="775"/>
      <c r="AA132" s="776">
        <v>71.399261989999999</v>
      </c>
      <c r="AB132" s="777"/>
      <c r="AC132" s="777"/>
      <c r="AD132" s="777"/>
      <c r="AE132" s="778"/>
      <c r="AF132" s="779">
        <v>68.58793154</v>
      </c>
      <c r="AG132" s="777"/>
      <c r="AH132" s="777"/>
      <c r="AI132" s="777"/>
      <c r="AJ132" s="778"/>
      <c r="AK132" s="779">
        <v>65.002868669999998</v>
      </c>
      <c r="AL132" s="777"/>
      <c r="AM132" s="777"/>
      <c r="AN132" s="777"/>
      <c r="AO132" s="778"/>
      <c r="AP132" s="780"/>
      <c r="AQ132" s="781"/>
      <c r="AR132" s="781"/>
      <c r="AS132" s="781"/>
      <c r="AT132" s="782"/>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72"/>
      <c r="B133" s="773"/>
      <c r="C133" s="773"/>
      <c r="D133" s="773"/>
      <c r="E133" s="773"/>
      <c r="F133" s="773"/>
      <c r="G133" s="773"/>
      <c r="H133" s="773"/>
      <c r="I133" s="773"/>
      <c r="J133" s="773"/>
      <c r="K133" s="773"/>
      <c r="L133" s="773"/>
      <c r="M133" s="773"/>
      <c r="N133" s="773"/>
      <c r="O133" s="773"/>
      <c r="P133" s="773"/>
      <c r="Q133" s="773"/>
      <c r="R133" s="773"/>
      <c r="S133" s="773"/>
      <c r="T133" s="773"/>
      <c r="U133" s="773"/>
      <c r="V133" s="753" t="s">
        <v>506</v>
      </c>
      <c r="W133" s="753"/>
      <c r="X133" s="753"/>
      <c r="Y133" s="753"/>
      <c r="Z133" s="754"/>
      <c r="AA133" s="755">
        <v>69.900000000000006</v>
      </c>
      <c r="AB133" s="756"/>
      <c r="AC133" s="756"/>
      <c r="AD133" s="756"/>
      <c r="AE133" s="757"/>
      <c r="AF133" s="755">
        <v>70</v>
      </c>
      <c r="AG133" s="756"/>
      <c r="AH133" s="756"/>
      <c r="AI133" s="756"/>
      <c r="AJ133" s="757"/>
      <c r="AK133" s="755">
        <v>68.3</v>
      </c>
      <c r="AL133" s="756"/>
      <c r="AM133" s="756"/>
      <c r="AN133" s="756"/>
      <c r="AO133" s="757"/>
      <c r="AP133" s="758"/>
      <c r="AQ133" s="759"/>
      <c r="AR133" s="759"/>
      <c r="AS133" s="759"/>
      <c r="AT133" s="760"/>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q0P4xvoTGiSAlLUxoT8wNvPXTqtAs+0nzyXf1VfPgzahRI4/eB0M36Hp2f2VdwOjsAVi4Uo1zDYiRytmoHb0Gw==" saltValue="nhxhzXWp1Wk5Bl3S0A5QB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BD25" sqref="BD25"/>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507</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6"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dcLXqTJoPJj5JcR+lWTBWrgCz6Ibn02DT8qB14mdC8IHYfiyn0PxecyoXMYGKEXOczZXBqw+rc9O3EXo/dTwQ==" saltValue="AkANcEhySr207UkSykPTq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3"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508</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509</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0" t="s">
        <v>510</v>
      </c>
      <c r="AP7" s="263"/>
      <c r="AQ7" s="264" t="s">
        <v>511</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1"/>
      <c r="AP8" s="269" t="s">
        <v>512</v>
      </c>
      <c r="AQ8" s="270" t="s">
        <v>513</v>
      </c>
      <c r="AR8" s="271" t="s">
        <v>514</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2" t="s">
        <v>515</v>
      </c>
      <c r="AL9" s="1163"/>
      <c r="AM9" s="1163"/>
      <c r="AN9" s="1164"/>
      <c r="AO9" s="272">
        <v>1301415</v>
      </c>
      <c r="AP9" s="272">
        <v>184467</v>
      </c>
      <c r="AQ9" s="273">
        <v>104625</v>
      </c>
      <c r="AR9" s="274">
        <v>76.3</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2" t="s">
        <v>516</v>
      </c>
      <c r="AL10" s="1163"/>
      <c r="AM10" s="1163"/>
      <c r="AN10" s="1164"/>
      <c r="AO10" s="275">
        <v>196</v>
      </c>
      <c r="AP10" s="275">
        <v>28</v>
      </c>
      <c r="AQ10" s="276">
        <v>9752</v>
      </c>
      <c r="AR10" s="277">
        <v>-99.7</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2" t="s">
        <v>517</v>
      </c>
      <c r="AL11" s="1163"/>
      <c r="AM11" s="1163"/>
      <c r="AN11" s="1164"/>
      <c r="AO11" s="275" t="s">
        <v>518</v>
      </c>
      <c r="AP11" s="275" t="s">
        <v>518</v>
      </c>
      <c r="AQ11" s="276">
        <v>1608</v>
      </c>
      <c r="AR11" s="277" t="s">
        <v>518</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2" t="s">
        <v>519</v>
      </c>
      <c r="AL12" s="1163"/>
      <c r="AM12" s="1163"/>
      <c r="AN12" s="1164"/>
      <c r="AO12" s="275" t="s">
        <v>518</v>
      </c>
      <c r="AP12" s="275" t="s">
        <v>518</v>
      </c>
      <c r="AQ12" s="276">
        <v>4</v>
      </c>
      <c r="AR12" s="277" t="s">
        <v>518</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2" t="s">
        <v>520</v>
      </c>
      <c r="AL13" s="1163"/>
      <c r="AM13" s="1163"/>
      <c r="AN13" s="1164"/>
      <c r="AO13" s="275">
        <v>69108</v>
      </c>
      <c r="AP13" s="275">
        <v>9796</v>
      </c>
      <c r="AQ13" s="276">
        <v>4175</v>
      </c>
      <c r="AR13" s="277">
        <v>134.6</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2" t="s">
        <v>521</v>
      </c>
      <c r="AL14" s="1163"/>
      <c r="AM14" s="1163"/>
      <c r="AN14" s="1164"/>
      <c r="AO14" s="275">
        <v>17521</v>
      </c>
      <c r="AP14" s="275">
        <v>2483</v>
      </c>
      <c r="AQ14" s="276">
        <v>2340</v>
      </c>
      <c r="AR14" s="277">
        <v>6.1</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5" t="s">
        <v>522</v>
      </c>
      <c r="AL15" s="1166"/>
      <c r="AM15" s="1166"/>
      <c r="AN15" s="1167"/>
      <c r="AO15" s="275">
        <v>-192205</v>
      </c>
      <c r="AP15" s="275">
        <v>-27244</v>
      </c>
      <c r="AQ15" s="276">
        <v>-8060</v>
      </c>
      <c r="AR15" s="277">
        <v>238</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5" t="s">
        <v>188</v>
      </c>
      <c r="AL16" s="1166"/>
      <c r="AM16" s="1166"/>
      <c r="AN16" s="1167"/>
      <c r="AO16" s="275">
        <v>1196035</v>
      </c>
      <c r="AP16" s="275">
        <v>169530</v>
      </c>
      <c r="AQ16" s="276">
        <v>114444</v>
      </c>
      <c r="AR16" s="277">
        <v>48.1</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523</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524</v>
      </c>
      <c r="AP20" s="284" t="s">
        <v>525</v>
      </c>
      <c r="AQ20" s="285" t="s">
        <v>526</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68" t="s">
        <v>527</v>
      </c>
      <c r="AL21" s="1169"/>
      <c r="AM21" s="1169"/>
      <c r="AN21" s="1170"/>
      <c r="AO21" s="288">
        <v>19.559999999999999</v>
      </c>
      <c r="AP21" s="289">
        <v>10.6</v>
      </c>
      <c r="AQ21" s="290">
        <v>8.9600000000000009</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68" t="s">
        <v>528</v>
      </c>
      <c r="AL22" s="1169"/>
      <c r="AM22" s="1169"/>
      <c r="AN22" s="1170"/>
      <c r="AO22" s="293">
        <v>89.3</v>
      </c>
      <c r="AP22" s="294">
        <v>97.5</v>
      </c>
      <c r="AQ22" s="295">
        <v>-8.1999999999999993</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61" t="s">
        <v>529</v>
      </c>
      <c r="B26" s="1161"/>
      <c r="C26" s="1161"/>
      <c r="D26" s="1161"/>
      <c r="E26" s="1161"/>
      <c r="F26" s="1161"/>
      <c r="G26" s="1161"/>
      <c r="H26" s="1161"/>
      <c r="I26" s="1161"/>
      <c r="J26" s="1161"/>
      <c r="K26" s="1161"/>
      <c r="L26" s="1161"/>
      <c r="M26" s="1161"/>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258"/>
    </row>
    <row r="27" spans="1:46" x14ac:dyDescent="0.15">
      <c r="A27" s="300"/>
      <c r="AO27" s="253"/>
      <c r="AP27" s="253"/>
      <c r="AQ27" s="253"/>
      <c r="AR27" s="253"/>
      <c r="AS27" s="253"/>
      <c r="AT27" s="253"/>
    </row>
    <row r="28" spans="1:46" ht="17.25" x14ac:dyDescent="0.15">
      <c r="A28" s="254" t="s">
        <v>530</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531</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0" t="s">
        <v>510</v>
      </c>
      <c r="AP30" s="263"/>
      <c r="AQ30" s="264" t="s">
        <v>511</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1"/>
      <c r="AP31" s="269" t="s">
        <v>512</v>
      </c>
      <c r="AQ31" s="270" t="s">
        <v>513</v>
      </c>
      <c r="AR31" s="271" t="s">
        <v>514</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2" t="s">
        <v>532</v>
      </c>
      <c r="AL32" s="1153"/>
      <c r="AM32" s="1153"/>
      <c r="AN32" s="1154"/>
      <c r="AO32" s="303">
        <v>3495413</v>
      </c>
      <c r="AP32" s="303">
        <v>495452</v>
      </c>
      <c r="AQ32" s="304">
        <v>72468</v>
      </c>
      <c r="AR32" s="305">
        <v>583.70000000000005</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2" t="s">
        <v>533</v>
      </c>
      <c r="AL33" s="1153"/>
      <c r="AM33" s="1153"/>
      <c r="AN33" s="1154"/>
      <c r="AO33" s="303" t="s">
        <v>518</v>
      </c>
      <c r="AP33" s="303" t="s">
        <v>518</v>
      </c>
      <c r="AQ33" s="304" t="s">
        <v>518</v>
      </c>
      <c r="AR33" s="305" t="s">
        <v>518</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2" t="s">
        <v>534</v>
      </c>
      <c r="AL34" s="1153"/>
      <c r="AM34" s="1153"/>
      <c r="AN34" s="1154"/>
      <c r="AO34" s="303">
        <v>82491</v>
      </c>
      <c r="AP34" s="303">
        <v>11693</v>
      </c>
      <c r="AQ34" s="304">
        <v>1</v>
      </c>
      <c r="AR34" s="305">
        <v>1169200</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2" t="s">
        <v>535</v>
      </c>
      <c r="AL35" s="1153"/>
      <c r="AM35" s="1153"/>
      <c r="AN35" s="1154"/>
      <c r="AO35" s="303">
        <v>194609</v>
      </c>
      <c r="AP35" s="303">
        <v>27585</v>
      </c>
      <c r="AQ35" s="304">
        <v>17710</v>
      </c>
      <c r="AR35" s="305">
        <v>55.8</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2" t="s">
        <v>536</v>
      </c>
      <c r="AL36" s="1153"/>
      <c r="AM36" s="1153"/>
      <c r="AN36" s="1154"/>
      <c r="AO36" s="303" t="s">
        <v>518</v>
      </c>
      <c r="AP36" s="303" t="s">
        <v>518</v>
      </c>
      <c r="AQ36" s="304">
        <v>2475</v>
      </c>
      <c r="AR36" s="305" t="s">
        <v>518</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2" t="s">
        <v>537</v>
      </c>
      <c r="AL37" s="1153"/>
      <c r="AM37" s="1153"/>
      <c r="AN37" s="1154"/>
      <c r="AO37" s="303" t="s">
        <v>518</v>
      </c>
      <c r="AP37" s="303" t="s">
        <v>518</v>
      </c>
      <c r="AQ37" s="304">
        <v>637</v>
      </c>
      <c r="AR37" s="305" t="s">
        <v>518</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5" t="s">
        <v>538</v>
      </c>
      <c r="AL38" s="1156"/>
      <c r="AM38" s="1156"/>
      <c r="AN38" s="1157"/>
      <c r="AO38" s="306" t="s">
        <v>518</v>
      </c>
      <c r="AP38" s="306" t="s">
        <v>518</v>
      </c>
      <c r="AQ38" s="307">
        <v>2</v>
      </c>
      <c r="AR38" s="295" t="s">
        <v>518</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5" t="s">
        <v>539</v>
      </c>
      <c r="AL39" s="1156"/>
      <c r="AM39" s="1156"/>
      <c r="AN39" s="1157"/>
      <c r="AO39" s="303">
        <v>-294716</v>
      </c>
      <c r="AP39" s="303">
        <v>-41774</v>
      </c>
      <c r="AQ39" s="304">
        <v>-3769</v>
      </c>
      <c r="AR39" s="305">
        <v>1008.4</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2" t="s">
        <v>540</v>
      </c>
      <c r="AL40" s="1153"/>
      <c r="AM40" s="1153"/>
      <c r="AN40" s="1154"/>
      <c r="AO40" s="303">
        <v>-690669</v>
      </c>
      <c r="AP40" s="303">
        <v>-97898</v>
      </c>
      <c r="AQ40" s="304">
        <v>-62733</v>
      </c>
      <c r="AR40" s="305">
        <v>56.1</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58" t="s">
        <v>298</v>
      </c>
      <c r="AL41" s="1159"/>
      <c r="AM41" s="1159"/>
      <c r="AN41" s="1160"/>
      <c r="AO41" s="303">
        <v>2787128</v>
      </c>
      <c r="AP41" s="303">
        <v>395057</v>
      </c>
      <c r="AQ41" s="304">
        <v>26792</v>
      </c>
      <c r="AR41" s="305">
        <v>1374.5</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541</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542</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543</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5" t="s">
        <v>510</v>
      </c>
      <c r="AN49" s="1147" t="s">
        <v>544</v>
      </c>
      <c r="AO49" s="1148"/>
      <c r="AP49" s="1148"/>
      <c r="AQ49" s="1148"/>
      <c r="AR49" s="1149"/>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46"/>
      <c r="AN50" s="319" t="s">
        <v>545</v>
      </c>
      <c r="AO50" s="320" t="s">
        <v>546</v>
      </c>
      <c r="AP50" s="321" t="s">
        <v>547</v>
      </c>
      <c r="AQ50" s="322" t="s">
        <v>548</v>
      </c>
      <c r="AR50" s="323" t="s">
        <v>549</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550</v>
      </c>
      <c r="AL51" s="316"/>
      <c r="AM51" s="324">
        <v>1481473</v>
      </c>
      <c r="AN51" s="325">
        <v>177167</v>
      </c>
      <c r="AO51" s="326">
        <v>38.5</v>
      </c>
      <c r="AP51" s="327">
        <v>88968</v>
      </c>
      <c r="AQ51" s="328">
        <v>6.8</v>
      </c>
      <c r="AR51" s="329">
        <v>31.7</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551</v>
      </c>
      <c r="AM52" s="332">
        <v>666321</v>
      </c>
      <c r="AN52" s="333">
        <v>79684</v>
      </c>
      <c r="AO52" s="334">
        <v>84.5</v>
      </c>
      <c r="AP52" s="335">
        <v>45482</v>
      </c>
      <c r="AQ52" s="336">
        <v>5.5</v>
      </c>
      <c r="AR52" s="337">
        <v>79</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552</v>
      </c>
      <c r="AL53" s="316"/>
      <c r="AM53" s="324">
        <v>1235090</v>
      </c>
      <c r="AN53" s="325">
        <v>152725</v>
      </c>
      <c r="AO53" s="326">
        <v>-13.8</v>
      </c>
      <c r="AP53" s="327">
        <v>85173</v>
      </c>
      <c r="AQ53" s="328">
        <v>-4.3</v>
      </c>
      <c r="AR53" s="329">
        <v>-9.5</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551</v>
      </c>
      <c r="AM54" s="332">
        <v>368505</v>
      </c>
      <c r="AN54" s="333">
        <v>45568</v>
      </c>
      <c r="AO54" s="334">
        <v>-42.8</v>
      </c>
      <c r="AP54" s="335">
        <v>43913</v>
      </c>
      <c r="AQ54" s="336">
        <v>-3.4</v>
      </c>
      <c r="AR54" s="337">
        <v>-39.4</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553</v>
      </c>
      <c r="AL55" s="316"/>
      <c r="AM55" s="324">
        <v>1789590</v>
      </c>
      <c r="AN55" s="325">
        <v>230350</v>
      </c>
      <c r="AO55" s="326">
        <v>50.8</v>
      </c>
      <c r="AP55" s="327">
        <v>94081</v>
      </c>
      <c r="AQ55" s="328">
        <v>10.5</v>
      </c>
      <c r="AR55" s="329">
        <v>40.299999999999997</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551</v>
      </c>
      <c r="AM56" s="332">
        <v>1198578</v>
      </c>
      <c r="AN56" s="333">
        <v>154277</v>
      </c>
      <c r="AO56" s="334">
        <v>238.6</v>
      </c>
      <c r="AP56" s="335">
        <v>48949</v>
      </c>
      <c r="AQ56" s="336">
        <v>11.5</v>
      </c>
      <c r="AR56" s="337">
        <v>227.1</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554</v>
      </c>
      <c r="AL57" s="316"/>
      <c r="AM57" s="324">
        <v>1152616</v>
      </c>
      <c r="AN57" s="325">
        <v>155130</v>
      </c>
      <c r="AO57" s="326">
        <v>-32.700000000000003</v>
      </c>
      <c r="AP57" s="327">
        <v>92632</v>
      </c>
      <c r="AQ57" s="328">
        <v>-1.5</v>
      </c>
      <c r="AR57" s="329">
        <v>-31.2</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551</v>
      </c>
      <c r="AM58" s="332">
        <v>823243</v>
      </c>
      <c r="AN58" s="333">
        <v>110800</v>
      </c>
      <c r="AO58" s="334">
        <v>-28.2</v>
      </c>
      <c r="AP58" s="335">
        <v>47978</v>
      </c>
      <c r="AQ58" s="336">
        <v>-2</v>
      </c>
      <c r="AR58" s="337">
        <v>-26.2</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555</v>
      </c>
      <c r="AL59" s="316"/>
      <c r="AM59" s="324">
        <v>816943</v>
      </c>
      <c r="AN59" s="325">
        <v>115796</v>
      </c>
      <c r="AO59" s="326">
        <v>-25.4</v>
      </c>
      <c r="AP59" s="327">
        <v>96469</v>
      </c>
      <c r="AQ59" s="328">
        <v>4.0999999999999996</v>
      </c>
      <c r="AR59" s="329">
        <v>-29.5</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551</v>
      </c>
      <c r="AM60" s="332">
        <v>157788</v>
      </c>
      <c r="AN60" s="333">
        <v>22365</v>
      </c>
      <c r="AO60" s="334">
        <v>-79.8</v>
      </c>
      <c r="AP60" s="335">
        <v>49775</v>
      </c>
      <c r="AQ60" s="336">
        <v>3.7</v>
      </c>
      <c r="AR60" s="337">
        <v>-83.5</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556</v>
      </c>
      <c r="AL61" s="338"/>
      <c r="AM61" s="339">
        <v>1295142</v>
      </c>
      <c r="AN61" s="340">
        <v>166234</v>
      </c>
      <c r="AO61" s="341">
        <v>3.5</v>
      </c>
      <c r="AP61" s="342">
        <v>91465</v>
      </c>
      <c r="AQ61" s="343">
        <v>3.1</v>
      </c>
      <c r="AR61" s="329">
        <v>0.4</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551</v>
      </c>
      <c r="AM62" s="332">
        <v>642887</v>
      </c>
      <c r="AN62" s="333">
        <v>82539</v>
      </c>
      <c r="AO62" s="334">
        <v>34.5</v>
      </c>
      <c r="AP62" s="335">
        <v>47219</v>
      </c>
      <c r="AQ62" s="336">
        <v>3.1</v>
      </c>
      <c r="AR62" s="337">
        <v>31.4</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T5nEasfPGKV0A5yLoTiByjcfXKiCiv4FM4c4CE6sQqODUYmAn1cSsiEE3fQ2fcEGelLfRj0jCb8bkOrCiIp9Zg==" saltValue="mFTBA2asD97gd9fnqwHVV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9" zoomScaleNormal="100" zoomScaleSheetLayoutView="55" workbookViewId="0">
      <selection activeCell="AF103" sqref="AF103"/>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507</v>
      </c>
    </row>
    <row r="121" spans="125:125" ht="13.5" hidden="1" customHeight="1" x14ac:dyDescent="0.15">
      <c r="DU121" s="250"/>
    </row>
  </sheetData>
  <sheetProtection algorithmName="SHA-512" hashValue="RIsIBFVnyey+LrG/64HC4EYYU3sBpEI74hv/B05YPOgPB5xtrL4oKPgBg3V8XkPZXxVSOjuHtkn38iekUtc8WQ==" saltValue="HTRZb8pZktSCxePffV/F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F13"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558</v>
      </c>
    </row>
  </sheetData>
  <sheetProtection algorithmName="SHA-512" hashValue="B2IAquLS9iVM5uioMSU31+VDoD2Uqp3NpyzZtO+b4NbcuScEAeNT9QFa5ppBZ93hp4St4Beg8hVq+E1Xc/VoVA==" saltValue="x9uaOu6vKXtV7qcrCJXk1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4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71" t="s">
        <v>3</v>
      </c>
      <c r="D47" s="1171"/>
      <c r="E47" s="1172"/>
      <c r="F47" s="11">
        <v>55.07</v>
      </c>
      <c r="G47" s="12">
        <v>68.930000000000007</v>
      </c>
      <c r="H47" s="12">
        <v>64.7</v>
      </c>
      <c r="I47" s="12">
        <v>70</v>
      </c>
      <c r="J47" s="13">
        <v>70.319999999999993</v>
      </c>
    </row>
    <row r="48" spans="2:10" ht="57.75" customHeight="1" x14ac:dyDescent="0.15">
      <c r="B48" s="14"/>
      <c r="C48" s="1173" t="s">
        <v>4</v>
      </c>
      <c r="D48" s="1173"/>
      <c r="E48" s="1174"/>
      <c r="F48" s="15">
        <v>6.3</v>
      </c>
      <c r="G48" s="16">
        <v>1.9</v>
      </c>
      <c r="H48" s="16">
        <v>12.85</v>
      </c>
      <c r="I48" s="16">
        <v>5.23</v>
      </c>
      <c r="J48" s="17">
        <v>12.97</v>
      </c>
    </row>
    <row r="49" spans="2:10" ht="57.75" customHeight="1" thickBot="1" x14ac:dyDescent="0.2">
      <c r="B49" s="18"/>
      <c r="C49" s="1175" t="s">
        <v>5</v>
      </c>
      <c r="D49" s="1175"/>
      <c r="E49" s="1176"/>
      <c r="F49" s="19">
        <v>11.14</v>
      </c>
      <c r="G49" s="20">
        <v>8.68</v>
      </c>
      <c r="H49" s="20">
        <v>6.92</v>
      </c>
      <c r="I49" s="20">
        <v>0.84</v>
      </c>
      <c r="J49" s="21">
        <v>12.67</v>
      </c>
    </row>
    <row r="50" spans="2:10" x14ac:dyDescent="0.15"/>
  </sheetData>
  <sheetProtection algorithmName="SHA-512" hashValue="ZKKpzJH6nvc38PaEBlmXCE8GedSMozovVToRco6CSXe8O9fj4G8A0t8GhPbwJ+z5RmTHyAKDjSPbZyAEjj07mw==" saltValue="XI0VNoceihztYp0rIq4B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83" t="s">
        <v>564</v>
      </c>
      <c r="D34" s="1183"/>
      <c r="E34" s="1184"/>
      <c r="F34" s="32">
        <v>6.3</v>
      </c>
      <c r="G34" s="33">
        <v>1.9</v>
      </c>
      <c r="H34" s="33">
        <v>12.85</v>
      </c>
      <c r="I34" s="33">
        <v>5.22</v>
      </c>
      <c r="J34" s="34">
        <v>12.96</v>
      </c>
      <c r="K34" s="22"/>
      <c r="L34" s="22"/>
      <c r="M34" s="22"/>
      <c r="N34" s="22"/>
      <c r="O34" s="22"/>
      <c r="P34" s="22"/>
    </row>
    <row r="35" spans="1:16" ht="39" customHeight="1" x14ac:dyDescent="0.15">
      <c r="A35" s="22"/>
      <c r="B35" s="35"/>
      <c r="C35" s="1177" t="s">
        <v>565</v>
      </c>
      <c r="D35" s="1178"/>
      <c r="E35" s="1179"/>
      <c r="F35" s="36">
        <v>5.15</v>
      </c>
      <c r="G35" s="37">
        <v>6.14</v>
      </c>
      <c r="H35" s="37">
        <v>8.4600000000000009</v>
      </c>
      <c r="I35" s="37">
        <v>8.77</v>
      </c>
      <c r="J35" s="38">
        <v>8.32</v>
      </c>
      <c r="K35" s="22"/>
      <c r="L35" s="22"/>
      <c r="M35" s="22"/>
      <c r="N35" s="22"/>
      <c r="O35" s="22"/>
      <c r="P35" s="22"/>
    </row>
    <row r="36" spans="1:16" ht="39" customHeight="1" x14ac:dyDescent="0.15">
      <c r="A36" s="22"/>
      <c r="B36" s="35"/>
      <c r="C36" s="1177" t="s">
        <v>566</v>
      </c>
      <c r="D36" s="1178"/>
      <c r="E36" s="1179"/>
      <c r="F36" s="36">
        <v>0</v>
      </c>
      <c r="G36" s="37">
        <v>1.1599999999999999</v>
      </c>
      <c r="H36" s="37">
        <v>0.68</v>
      </c>
      <c r="I36" s="37">
        <v>0</v>
      </c>
      <c r="J36" s="38">
        <v>0.94</v>
      </c>
      <c r="K36" s="22"/>
      <c r="L36" s="22"/>
      <c r="M36" s="22"/>
      <c r="N36" s="22"/>
      <c r="O36" s="22"/>
      <c r="P36" s="22"/>
    </row>
    <row r="37" spans="1:16" ht="39" customHeight="1" x14ac:dyDescent="0.15">
      <c r="A37" s="22"/>
      <c r="B37" s="35"/>
      <c r="C37" s="1177" t="s">
        <v>567</v>
      </c>
      <c r="D37" s="1178"/>
      <c r="E37" s="1179"/>
      <c r="F37" s="36">
        <v>0.04</v>
      </c>
      <c r="G37" s="37">
        <v>0.04</v>
      </c>
      <c r="H37" s="37">
        <v>0.04</v>
      </c>
      <c r="I37" s="37">
        <v>0.04</v>
      </c>
      <c r="J37" s="38">
        <v>0.05</v>
      </c>
      <c r="K37" s="22"/>
      <c r="L37" s="22"/>
      <c r="M37" s="22"/>
      <c r="N37" s="22"/>
      <c r="O37" s="22"/>
      <c r="P37" s="22"/>
    </row>
    <row r="38" spans="1:16" ht="39" customHeight="1" x14ac:dyDescent="0.15">
      <c r="A38" s="22"/>
      <c r="B38" s="35"/>
      <c r="C38" s="1177" t="s">
        <v>568</v>
      </c>
      <c r="D38" s="1178"/>
      <c r="E38" s="1179"/>
      <c r="F38" s="36">
        <v>0.93</v>
      </c>
      <c r="G38" s="37">
        <v>2.15</v>
      </c>
      <c r="H38" s="37">
        <v>1.19</v>
      </c>
      <c r="I38" s="37">
        <v>0</v>
      </c>
      <c r="J38" s="38">
        <v>0</v>
      </c>
      <c r="K38" s="22"/>
      <c r="L38" s="22"/>
      <c r="M38" s="22"/>
      <c r="N38" s="22"/>
      <c r="O38" s="22"/>
      <c r="P38" s="22"/>
    </row>
    <row r="39" spans="1:16" ht="39" customHeight="1" x14ac:dyDescent="0.15">
      <c r="A39" s="22"/>
      <c r="B39" s="35"/>
      <c r="C39" s="1177" t="s">
        <v>569</v>
      </c>
      <c r="D39" s="1178"/>
      <c r="E39" s="1179"/>
      <c r="F39" s="36">
        <v>0</v>
      </c>
      <c r="G39" s="37">
        <v>0</v>
      </c>
      <c r="H39" s="37">
        <v>0</v>
      </c>
      <c r="I39" s="37">
        <v>0</v>
      </c>
      <c r="J39" s="38">
        <v>0</v>
      </c>
      <c r="K39" s="22"/>
      <c r="L39" s="22"/>
      <c r="M39" s="22"/>
      <c r="N39" s="22"/>
      <c r="O39" s="22"/>
      <c r="P39" s="22"/>
    </row>
    <row r="40" spans="1:16" ht="39" customHeight="1" x14ac:dyDescent="0.15">
      <c r="A40" s="22"/>
      <c r="B40" s="35"/>
      <c r="C40" s="1177" t="s">
        <v>570</v>
      </c>
      <c r="D40" s="1178"/>
      <c r="E40" s="1179"/>
      <c r="F40" s="36">
        <v>0</v>
      </c>
      <c r="G40" s="37">
        <v>0</v>
      </c>
      <c r="H40" s="37">
        <v>0</v>
      </c>
      <c r="I40" s="37">
        <v>0</v>
      </c>
      <c r="J40" s="38">
        <v>0</v>
      </c>
      <c r="K40" s="22"/>
      <c r="L40" s="22"/>
      <c r="M40" s="22"/>
      <c r="N40" s="22"/>
      <c r="O40" s="22"/>
      <c r="P40" s="22"/>
    </row>
    <row r="41" spans="1:16" ht="39" customHeight="1" x14ac:dyDescent="0.15">
      <c r="A41" s="22"/>
      <c r="B41" s="35"/>
      <c r="C41" s="1177"/>
      <c r="D41" s="1178"/>
      <c r="E41" s="1179"/>
      <c r="F41" s="36"/>
      <c r="G41" s="37"/>
      <c r="H41" s="37"/>
      <c r="I41" s="37"/>
      <c r="J41" s="38"/>
      <c r="K41" s="22"/>
      <c r="L41" s="22"/>
      <c r="M41" s="22"/>
      <c r="N41" s="22"/>
      <c r="O41" s="22"/>
      <c r="P41" s="22"/>
    </row>
    <row r="42" spans="1:16" ht="39" customHeight="1" x14ac:dyDescent="0.15">
      <c r="A42" s="22"/>
      <c r="B42" s="39"/>
      <c r="C42" s="1177" t="s">
        <v>571</v>
      </c>
      <c r="D42" s="1178"/>
      <c r="E42" s="1179"/>
      <c r="F42" s="36" t="s">
        <v>518</v>
      </c>
      <c r="G42" s="37" t="s">
        <v>518</v>
      </c>
      <c r="H42" s="37" t="s">
        <v>518</v>
      </c>
      <c r="I42" s="37" t="s">
        <v>518</v>
      </c>
      <c r="J42" s="38" t="s">
        <v>518</v>
      </c>
      <c r="K42" s="22"/>
      <c r="L42" s="22"/>
      <c r="M42" s="22"/>
      <c r="N42" s="22"/>
      <c r="O42" s="22"/>
      <c r="P42" s="22"/>
    </row>
    <row r="43" spans="1:16" ht="39" customHeight="1" thickBot="1" x14ac:dyDescent="0.2">
      <c r="A43" s="22"/>
      <c r="B43" s="40"/>
      <c r="C43" s="1180" t="s">
        <v>572</v>
      </c>
      <c r="D43" s="1181"/>
      <c r="E43" s="1182"/>
      <c r="F43" s="41" t="s">
        <v>518</v>
      </c>
      <c r="G43" s="42" t="s">
        <v>518</v>
      </c>
      <c r="H43" s="42" t="s">
        <v>518</v>
      </c>
      <c r="I43" s="42" t="s">
        <v>518</v>
      </c>
      <c r="J43" s="43" t="s">
        <v>518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d/jId0tzBIV4+aIvxxWzDkFiI5YFuYT6rS7LLnMkFPtmebCwkYYRbnRFfQg6sCzjHudxxKt5XSxv3YUNGPhbQ==" saltValue="8pNXVrplKUj8Lzv9KLcc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7" zoomScaleSheetLayoutView="55" workbookViewId="0">
      <selection activeCell="Q54" sqref="Q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03" t="s">
        <v>10</v>
      </c>
      <c r="C45" s="1204"/>
      <c r="D45" s="58"/>
      <c r="E45" s="1209" t="s">
        <v>11</v>
      </c>
      <c r="F45" s="1209"/>
      <c r="G45" s="1209"/>
      <c r="H45" s="1209"/>
      <c r="I45" s="1209"/>
      <c r="J45" s="1210"/>
      <c r="K45" s="59">
        <v>3315</v>
      </c>
      <c r="L45" s="60">
        <v>3398</v>
      </c>
      <c r="M45" s="60">
        <v>3408</v>
      </c>
      <c r="N45" s="60">
        <v>3432</v>
      </c>
      <c r="O45" s="61">
        <v>3495</v>
      </c>
      <c r="P45" s="48"/>
      <c r="Q45" s="48"/>
      <c r="R45" s="48"/>
      <c r="S45" s="48"/>
      <c r="T45" s="48"/>
      <c r="U45" s="48"/>
    </row>
    <row r="46" spans="1:21" ht="30.75" customHeight="1" x14ac:dyDescent="0.15">
      <c r="A46" s="48"/>
      <c r="B46" s="1205"/>
      <c r="C46" s="1206"/>
      <c r="D46" s="62"/>
      <c r="E46" s="1187" t="s">
        <v>12</v>
      </c>
      <c r="F46" s="1187"/>
      <c r="G46" s="1187"/>
      <c r="H46" s="1187"/>
      <c r="I46" s="1187"/>
      <c r="J46" s="1188"/>
      <c r="K46" s="63" t="s">
        <v>518</v>
      </c>
      <c r="L46" s="64" t="s">
        <v>518</v>
      </c>
      <c r="M46" s="64" t="s">
        <v>518</v>
      </c>
      <c r="N46" s="64" t="s">
        <v>518</v>
      </c>
      <c r="O46" s="65" t="s">
        <v>518</v>
      </c>
      <c r="P46" s="48"/>
      <c r="Q46" s="48"/>
      <c r="R46" s="48"/>
      <c r="S46" s="48"/>
      <c r="T46" s="48"/>
      <c r="U46" s="48"/>
    </row>
    <row r="47" spans="1:21" ht="30.75" customHeight="1" x14ac:dyDescent="0.15">
      <c r="A47" s="48"/>
      <c r="B47" s="1205"/>
      <c r="C47" s="1206"/>
      <c r="D47" s="62"/>
      <c r="E47" s="1187" t="s">
        <v>13</v>
      </c>
      <c r="F47" s="1187"/>
      <c r="G47" s="1187"/>
      <c r="H47" s="1187"/>
      <c r="I47" s="1187"/>
      <c r="J47" s="1188"/>
      <c r="K47" s="63">
        <v>82</v>
      </c>
      <c r="L47" s="64">
        <v>82</v>
      </c>
      <c r="M47" s="64">
        <v>82</v>
      </c>
      <c r="N47" s="64">
        <v>82</v>
      </c>
      <c r="O47" s="65">
        <v>82</v>
      </c>
      <c r="P47" s="48"/>
      <c r="Q47" s="48"/>
      <c r="R47" s="48"/>
      <c r="S47" s="48"/>
      <c r="T47" s="48"/>
      <c r="U47" s="48"/>
    </row>
    <row r="48" spans="1:21" ht="30.75" customHeight="1" x14ac:dyDescent="0.15">
      <c r="A48" s="48"/>
      <c r="B48" s="1205"/>
      <c r="C48" s="1206"/>
      <c r="D48" s="62"/>
      <c r="E48" s="1187" t="s">
        <v>14</v>
      </c>
      <c r="F48" s="1187"/>
      <c r="G48" s="1187"/>
      <c r="H48" s="1187"/>
      <c r="I48" s="1187"/>
      <c r="J48" s="1188"/>
      <c r="K48" s="63">
        <v>151</v>
      </c>
      <c r="L48" s="64">
        <v>139</v>
      </c>
      <c r="M48" s="64">
        <v>202</v>
      </c>
      <c r="N48" s="64">
        <v>198</v>
      </c>
      <c r="O48" s="65">
        <v>195</v>
      </c>
      <c r="P48" s="48"/>
      <c r="Q48" s="48"/>
      <c r="R48" s="48"/>
      <c r="S48" s="48"/>
      <c r="T48" s="48"/>
      <c r="U48" s="48"/>
    </row>
    <row r="49" spans="1:21" ht="30.75" customHeight="1" x14ac:dyDescent="0.15">
      <c r="A49" s="48"/>
      <c r="B49" s="1205"/>
      <c r="C49" s="1206"/>
      <c r="D49" s="62"/>
      <c r="E49" s="1187" t="s">
        <v>15</v>
      </c>
      <c r="F49" s="1187"/>
      <c r="G49" s="1187"/>
      <c r="H49" s="1187"/>
      <c r="I49" s="1187"/>
      <c r="J49" s="1188"/>
      <c r="K49" s="63" t="s">
        <v>518</v>
      </c>
      <c r="L49" s="64" t="s">
        <v>518</v>
      </c>
      <c r="M49" s="64" t="s">
        <v>518</v>
      </c>
      <c r="N49" s="64" t="s">
        <v>518</v>
      </c>
      <c r="O49" s="65" t="s">
        <v>518</v>
      </c>
      <c r="P49" s="48"/>
      <c r="Q49" s="48"/>
      <c r="R49" s="48"/>
      <c r="S49" s="48"/>
      <c r="T49" s="48"/>
      <c r="U49" s="48"/>
    </row>
    <row r="50" spans="1:21" ht="30.75" customHeight="1" x14ac:dyDescent="0.15">
      <c r="A50" s="48"/>
      <c r="B50" s="1205"/>
      <c r="C50" s="1206"/>
      <c r="D50" s="62"/>
      <c r="E50" s="1187" t="s">
        <v>16</v>
      </c>
      <c r="F50" s="1187"/>
      <c r="G50" s="1187"/>
      <c r="H50" s="1187"/>
      <c r="I50" s="1187"/>
      <c r="J50" s="1188"/>
      <c r="K50" s="63" t="s">
        <v>518</v>
      </c>
      <c r="L50" s="64" t="s">
        <v>518</v>
      </c>
      <c r="M50" s="64" t="s">
        <v>518</v>
      </c>
      <c r="N50" s="64" t="s">
        <v>518</v>
      </c>
      <c r="O50" s="65" t="s">
        <v>518</v>
      </c>
      <c r="P50" s="48"/>
      <c r="Q50" s="48"/>
      <c r="R50" s="48"/>
      <c r="S50" s="48"/>
      <c r="T50" s="48"/>
      <c r="U50" s="48"/>
    </row>
    <row r="51" spans="1:21" ht="30.75" customHeight="1" x14ac:dyDescent="0.15">
      <c r="A51" s="48"/>
      <c r="B51" s="1207"/>
      <c r="C51" s="1208"/>
      <c r="D51" s="66"/>
      <c r="E51" s="1187" t="s">
        <v>17</v>
      </c>
      <c r="F51" s="1187"/>
      <c r="G51" s="1187"/>
      <c r="H51" s="1187"/>
      <c r="I51" s="1187"/>
      <c r="J51" s="1188"/>
      <c r="K51" s="63" t="s">
        <v>518</v>
      </c>
      <c r="L51" s="64" t="s">
        <v>518</v>
      </c>
      <c r="M51" s="64" t="s">
        <v>518</v>
      </c>
      <c r="N51" s="64" t="s">
        <v>518</v>
      </c>
      <c r="O51" s="65" t="s">
        <v>518</v>
      </c>
      <c r="P51" s="48"/>
      <c r="Q51" s="48"/>
      <c r="R51" s="48"/>
      <c r="S51" s="48"/>
      <c r="T51" s="48"/>
      <c r="U51" s="48"/>
    </row>
    <row r="52" spans="1:21" ht="30.75" customHeight="1" x14ac:dyDescent="0.15">
      <c r="A52" s="48"/>
      <c r="B52" s="1185" t="s">
        <v>18</v>
      </c>
      <c r="C52" s="1186"/>
      <c r="D52" s="66"/>
      <c r="E52" s="1187" t="s">
        <v>19</v>
      </c>
      <c r="F52" s="1187"/>
      <c r="G52" s="1187"/>
      <c r="H52" s="1187"/>
      <c r="I52" s="1187"/>
      <c r="J52" s="1188"/>
      <c r="K52" s="63">
        <v>815</v>
      </c>
      <c r="L52" s="64">
        <v>897</v>
      </c>
      <c r="M52" s="64">
        <v>917</v>
      </c>
      <c r="N52" s="64">
        <v>946</v>
      </c>
      <c r="O52" s="65">
        <v>986</v>
      </c>
      <c r="P52" s="48"/>
      <c r="Q52" s="48"/>
      <c r="R52" s="48"/>
      <c r="S52" s="48"/>
      <c r="T52" s="48"/>
      <c r="U52" s="48"/>
    </row>
    <row r="53" spans="1:21" ht="30.75" customHeight="1" thickBot="1" x14ac:dyDescent="0.2">
      <c r="A53" s="48"/>
      <c r="B53" s="1189" t="s">
        <v>20</v>
      </c>
      <c r="C53" s="1190"/>
      <c r="D53" s="67"/>
      <c r="E53" s="1191" t="s">
        <v>21</v>
      </c>
      <c r="F53" s="1191"/>
      <c r="G53" s="1191"/>
      <c r="H53" s="1191"/>
      <c r="I53" s="1191"/>
      <c r="J53" s="1192"/>
      <c r="K53" s="68">
        <v>2733</v>
      </c>
      <c r="L53" s="69">
        <v>2722</v>
      </c>
      <c r="M53" s="69">
        <v>2775</v>
      </c>
      <c r="N53" s="69">
        <v>2766</v>
      </c>
      <c r="O53" s="70">
        <v>2786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193" t="s">
        <v>24</v>
      </c>
      <c r="C57" s="1194"/>
      <c r="D57" s="1197" t="s">
        <v>25</v>
      </c>
      <c r="E57" s="1198"/>
      <c r="F57" s="1198"/>
      <c r="G57" s="1198"/>
      <c r="H57" s="1198"/>
      <c r="I57" s="1198"/>
      <c r="J57" s="1199"/>
      <c r="K57" s="83">
        <v>863</v>
      </c>
      <c r="L57" s="84">
        <v>863</v>
      </c>
      <c r="M57" s="84">
        <v>863</v>
      </c>
      <c r="N57" s="84">
        <v>863</v>
      </c>
      <c r="O57" s="85">
        <v>863</v>
      </c>
    </row>
    <row r="58" spans="1:21" ht="31.5" customHeight="1" thickBot="1" x14ac:dyDescent="0.2">
      <c r="B58" s="1195"/>
      <c r="C58" s="1196"/>
      <c r="D58" s="1200" t="s">
        <v>26</v>
      </c>
      <c r="E58" s="1201"/>
      <c r="F58" s="1201"/>
      <c r="G58" s="1201"/>
      <c r="H58" s="1201"/>
      <c r="I58" s="1201"/>
      <c r="J58" s="1202"/>
      <c r="K58" s="86">
        <v>466</v>
      </c>
      <c r="L58" s="87">
        <v>548</v>
      </c>
      <c r="M58" s="87">
        <v>630</v>
      </c>
      <c r="N58" s="87">
        <v>713</v>
      </c>
      <c r="O58" s="88">
        <v>795</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MivHYwHsuRa8XL6DYpucCvlOINEcFNmepxKBnIVzVTKbpt2aqXO2irRqkCyBikk4I/uLn7tmUQHm8MTsORq0A==" saltValue="y9FTfVF24+F7MSkI6AQzM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4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559</v>
      </c>
      <c r="J40" s="100" t="s">
        <v>560</v>
      </c>
      <c r="K40" s="100" t="s">
        <v>561</v>
      </c>
      <c r="L40" s="100" t="s">
        <v>562</v>
      </c>
      <c r="M40" s="101" t="s">
        <v>563</v>
      </c>
    </row>
    <row r="41" spans="2:13" ht="27.75" customHeight="1" x14ac:dyDescent="0.15">
      <c r="B41" s="1223" t="s">
        <v>29</v>
      </c>
      <c r="C41" s="1224"/>
      <c r="D41" s="102"/>
      <c r="E41" s="1225" t="s">
        <v>30</v>
      </c>
      <c r="F41" s="1225"/>
      <c r="G41" s="1225"/>
      <c r="H41" s="1226"/>
      <c r="I41" s="346">
        <v>33273</v>
      </c>
      <c r="J41" s="347">
        <v>31226</v>
      </c>
      <c r="K41" s="347">
        <v>29291</v>
      </c>
      <c r="L41" s="347">
        <v>27210</v>
      </c>
      <c r="M41" s="348">
        <v>24649</v>
      </c>
    </row>
    <row r="42" spans="2:13" ht="27.75" customHeight="1" x14ac:dyDescent="0.15">
      <c r="B42" s="1213"/>
      <c r="C42" s="1214"/>
      <c r="D42" s="103"/>
      <c r="E42" s="1217" t="s">
        <v>31</v>
      </c>
      <c r="F42" s="1217"/>
      <c r="G42" s="1217"/>
      <c r="H42" s="1218"/>
      <c r="I42" s="349" t="s">
        <v>518</v>
      </c>
      <c r="J42" s="350" t="s">
        <v>518</v>
      </c>
      <c r="K42" s="350" t="s">
        <v>518</v>
      </c>
      <c r="L42" s="350" t="s">
        <v>518</v>
      </c>
      <c r="M42" s="351" t="s">
        <v>518</v>
      </c>
    </row>
    <row r="43" spans="2:13" ht="27.75" customHeight="1" x14ac:dyDescent="0.15">
      <c r="B43" s="1213"/>
      <c r="C43" s="1214"/>
      <c r="D43" s="103"/>
      <c r="E43" s="1217" t="s">
        <v>32</v>
      </c>
      <c r="F43" s="1217"/>
      <c r="G43" s="1217"/>
      <c r="H43" s="1218"/>
      <c r="I43" s="349">
        <v>1046</v>
      </c>
      <c r="J43" s="350">
        <v>930</v>
      </c>
      <c r="K43" s="350">
        <v>1383</v>
      </c>
      <c r="L43" s="350">
        <v>1798</v>
      </c>
      <c r="M43" s="351">
        <v>2186</v>
      </c>
    </row>
    <row r="44" spans="2:13" ht="27.75" customHeight="1" x14ac:dyDescent="0.15">
      <c r="B44" s="1213"/>
      <c r="C44" s="1214"/>
      <c r="D44" s="103"/>
      <c r="E44" s="1217" t="s">
        <v>33</v>
      </c>
      <c r="F44" s="1217"/>
      <c r="G44" s="1217"/>
      <c r="H44" s="1218"/>
      <c r="I44" s="349" t="s">
        <v>518</v>
      </c>
      <c r="J44" s="350" t="s">
        <v>518</v>
      </c>
      <c r="K44" s="350" t="s">
        <v>518</v>
      </c>
      <c r="L44" s="350" t="s">
        <v>518</v>
      </c>
      <c r="M44" s="351" t="s">
        <v>518</v>
      </c>
    </row>
    <row r="45" spans="2:13" ht="27.75" customHeight="1" x14ac:dyDescent="0.15">
      <c r="B45" s="1213"/>
      <c r="C45" s="1214"/>
      <c r="D45" s="103"/>
      <c r="E45" s="1217" t="s">
        <v>34</v>
      </c>
      <c r="F45" s="1217"/>
      <c r="G45" s="1217"/>
      <c r="H45" s="1218"/>
      <c r="I45" s="349">
        <v>1048</v>
      </c>
      <c r="J45" s="350">
        <v>1105</v>
      </c>
      <c r="K45" s="350">
        <v>1078</v>
      </c>
      <c r="L45" s="350">
        <v>1100</v>
      </c>
      <c r="M45" s="351">
        <v>990</v>
      </c>
    </row>
    <row r="46" spans="2:13" ht="27.75" customHeight="1" x14ac:dyDescent="0.15">
      <c r="B46" s="1213"/>
      <c r="C46" s="1214"/>
      <c r="D46" s="104"/>
      <c r="E46" s="1217" t="s">
        <v>35</v>
      </c>
      <c r="F46" s="1217"/>
      <c r="G46" s="1217"/>
      <c r="H46" s="1218"/>
      <c r="I46" s="349" t="s">
        <v>518</v>
      </c>
      <c r="J46" s="350" t="s">
        <v>518</v>
      </c>
      <c r="K46" s="350" t="s">
        <v>518</v>
      </c>
      <c r="L46" s="350" t="s">
        <v>518</v>
      </c>
      <c r="M46" s="351" t="s">
        <v>518</v>
      </c>
    </row>
    <row r="47" spans="2:13" ht="27.75" customHeight="1" x14ac:dyDescent="0.15">
      <c r="B47" s="1213"/>
      <c r="C47" s="1214"/>
      <c r="D47" s="105"/>
      <c r="E47" s="1227" t="s">
        <v>36</v>
      </c>
      <c r="F47" s="1228"/>
      <c r="G47" s="1228"/>
      <c r="H47" s="1229"/>
      <c r="I47" s="349" t="s">
        <v>518</v>
      </c>
      <c r="J47" s="350" t="s">
        <v>518</v>
      </c>
      <c r="K47" s="350" t="s">
        <v>518</v>
      </c>
      <c r="L47" s="350" t="s">
        <v>518</v>
      </c>
      <c r="M47" s="351" t="s">
        <v>518</v>
      </c>
    </row>
    <row r="48" spans="2:13" ht="27.75" customHeight="1" x14ac:dyDescent="0.15">
      <c r="B48" s="1213"/>
      <c r="C48" s="1214"/>
      <c r="D48" s="103"/>
      <c r="E48" s="1217" t="s">
        <v>37</v>
      </c>
      <c r="F48" s="1217"/>
      <c r="G48" s="1217"/>
      <c r="H48" s="1218"/>
      <c r="I48" s="349" t="s">
        <v>518</v>
      </c>
      <c r="J48" s="350" t="s">
        <v>518</v>
      </c>
      <c r="K48" s="350" t="s">
        <v>518</v>
      </c>
      <c r="L48" s="350" t="s">
        <v>518</v>
      </c>
      <c r="M48" s="351" t="s">
        <v>518</v>
      </c>
    </row>
    <row r="49" spans="2:13" ht="27.75" customHeight="1" x14ac:dyDescent="0.15">
      <c r="B49" s="1215"/>
      <c r="C49" s="1216"/>
      <c r="D49" s="103"/>
      <c r="E49" s="1217" t="s">
        <v>38</v>
      </c>
      <c r="F49" s="1217"/>
      <c r="G49" s="1217"/>
      <c r="H49" s="1218"/>
      <c r="I49" s="349" t="s">
        <v>518</v>
      </c>
      <c r="J49" s="350" t="s">
        <v>518</v>
      </c>
      <c r="K49" s="350" t="s">
        <v>518</v>
      </c>
      <c r="L49" s="350" t="s">
        <v>518</v>
      </c>
      <c r="M49" s="351" t="s">
        <v>518</v>
      </c>
    </row>
    <row r="50" spans="2:13" ht="27.75" customHeight="1" x14ac:dyDescent="0.15">
      <c r="B50" s="1211" t="s">
        <v>39</v>
      </c>
      <c r="C50" s="1212"/>
      <c r="D50" s="106"/>
      <c r="E50" s="1217" t="s">
        <v>40</v>
      </c>
      <c r="F50" s="1217"/>
      <c r="G50" s="1217"/>
      <c r="H50" s="1218"/>
      <c r="I50" s="349">
        <v>5897</v>
      </c>
      <c r="J50" s="350">
        <v>7200</v>
      </c>
      <c r="K50" s="350">
        <v>7171</v>
      </c>
      <c r="L50" s="350">
        <v>7499</v>
      </c>
      <c r="M50" s="351">
        <v>7383</v>
      </c>
    </row>
    <row r="51" spans="2:13" ht="27.75" customHeight="1" x14ac:dyDescent="0.15">
      <c r="B51" s="1213"/>
      <c r="C51" s="1214"/>
      <c r="D51" s="103"/>
      <c r="E51" s="1217" t="s">
        <v>41</v>
      </c>
      <c r="F51" s="1217"/>
      <c r="G51" s="1217"/>
      <c r="H51" s="1218"/>
      <c r="I51" s="349">
        <v>2239</v>
      </c>
      <c r="J51" s="350">
        <v>2294</v>
      </c>
      <c r="K51" s="350">
        <v>2278</v>
      </c>
      <c r="L51" s="350">
        <v>2147</v>
      </c>
      <c r="M51" s="351">
        <v>2020</v>
      </c>
    </row>
    <row r="52" spans="2:13" ht="27.75" customHeight="1" x14ac:dyDescent="0.15">
      <c r="B52" s="1215"/>
      <c r="C52" s="1216"/>
      <c r="D52" s="103"/>
      <c r="E52" s="1217" t="s">
        <v>42</v>
      </c>
      <c r="F52" s="1217"/>
      <c r="G52" s="1217"/>
      <c r="H52" s="1218"/>
      <c r="I52" s="349">
        <v>6579</v>
      </c>
      <c r="J52" s="350">
        <v>6659</v>
      </c>
      <c r="K52" s="350">
        <v>6769</v>
      </c>
      <c r="L52" s="350">
        <v>6901</v>
      </c>
      <c r="M52" s="351">
        <v>6671</v>
      </c>
    </row>
    <row r="53" spans="2:13" ht="27.75" customHeight="1" thickBot="1" x14ac:dyDescent="0.2">
      <c r="B53" s="1219" t="s">
        <v>43</v>
      </c>
      <c r="C53" s="1220"/>
      <c r="D53" s="107"/>
      <c r="E53" s="1221" t="s">
        <v>44</v>
      </c>
      <c r="F53" s="1221"/>
      <c r="G53" s="1221"/>
      <c r="H53" s="1222"/>
      <c r="I53" s="352">
        <v>20651</v>
      </c>
      <c r="J53" s="353">
        <v>17108</v>
      </c>
      <c r="K53" s="353">
        <v>15535</v>
      </c>
      <c r="L53" s="353">
        <v>13560</v>
      </c>
      <c r="M53" s="354">
        <v>11751</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1TDcIS459XKv3ef7iR/Cho0hoim9xv18WYEwEJC6rZ57tnhYNXitZePVta5HKZrfGVnfu6XnFXkeMGmJPtmRXQ==" saltValue="e80eKQFXgnfqmHaTwFZv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0" zoomScale="70" zoomScaleNormal="70" zoomScaleSheetLayoutView="100" workbookViewId="0">
      <selection activeCell="H53" sqref="H5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561</v>
      </c>
      <c r="G54" s="116" t="s">
        <v>562</v>
      </c>
      <c r="H54" s="117" t="s">
        <v>563</v>
      </c>
    </row>
    <row r="55" spans="2:8" ht="52.5" customHeight="1" x14ac:dyDescent="0.15">
      <c r="B55" s="118"/>
      <c r="C55" s="1238" t="s">
        <v>47</v>
      </c>
      <c r="D55" s="1238"/>
      <c r="E55" s="1239"/>
      <c r="F55" s="119">
        <v>2900</v>
      </c>
      <c r="G55" s="119">
        <v>3272</v>
      </c>
      <c r="H55" s="120">
        <v>3501</v>
      </c>
    </row>
    <row r="56" spans="2:8" ht="52.5" customHeight="1" x14ac:dyDescent="0.15">
      <c r="B56" s="121"/>
      <c r="C56" s="1240" t="s">
        <v>48</v>
      </c>
      <c r="D56" s="1240"/>
      <c r="E56" s="1241"/>
      <c r="F56" s="122">
        <v>857</v>
      </c>
      <c r="G56" s="122">
        <v>857</v>
      </c>
      <c r="H56" s="123">
        <v>634</v>
      </c>
    </row>
    <row r="57" spans="2:8" ht="53.25" customHeight="1" x14ac:dyDescent="0.15">
      <c r="B57" s="121"/>
      <c r="C57" s="1242" t="s">
        <v>49</v>
      </c>
      <c r="D57" s="1242"/>
      <c r="E57" s="1243"/>
      <c r="F57" s="124">
        <v>2988</v>
      </c>
      <c r="G57" s="124">
        <v>2879</v>
      </c>
      <c r="H57" s="125">
        <v>2795</v>
      </c>
    </row>
    <row r="58" spans="2:8" ht="45.75" customHeight="1" x14ac:dyDescent="0.15">
      <c r="B58" s="126"/>
      <c r="C58" s="1230" t="s">
        <v>585</v>
      </c>
      <c r="D58" s="1231"/>
      <c r="E58" s="1232"/>
      <c r="F58" s="127">
        <v>1276</v>
      </c>
      <c r="G58" s="127">
        <v>1140</v>
      </c>
      <c r="H58" s="128">
        <v>1002</v>
      </c>
    </row>
    <row r="59" spans="2:8" ht="45.75" customHeight="1" x14ac:dyDescent="0.15">
      <c r="B59" s="126"/>
      <c r="C59" s="1230" t="s">
        <v>581</v>
      </c>
      <c r="D59" s="1231"/>
      <c r="E59" s="1232"/>
      <c r="F59" s="127">
        <v>1016</v>
      </c>
      <c r="G59" s="127">
        <v>1053</v>
      </c>
      <c r="H59" s="128">
        <v>1146</v>
      </c>
    </row>
    <row r="60" spans="2:8" ht="45.75" customHeight="1" x14ac:dyDescent="0.15">
      <c r="B60" s="126"/>
      <c r="C60" s="1230" t="s">
        <v>584</v>
      </c>
      <c r="D60" s="1231"/>
      <c r="E60" s="1232"/>
      <c r="F60" s="127">
        <v>643</v>
      </c>
      <c r="G60" s="127">
        <v>634</v>
      </c>
      <c r="H60" s="128">
        <v>592</v>
      </c>
    </row>
    <row r="61" spans="2:8" ht="45.75" customHeight="1" x14ac:dyDescent="0.15">
      <c r="B61" s="126"/>
      <c r="C61" s="1230" t="s">
        <v>583</v>
      </c>
      <c r="D61" s="1231"/>
      <c r="E61" s="1232"/>
      <c r="F61" s="127">
        <v>31</v>
      </c>
      <c r="G61" s="127">
        <v>29</v>
      </c>
      <c r="H61" s="128">
        <v>27</v>
      </c>
    </row>
    <row r="62" spans="2:8" ht="45.75" customHeight="1" thickBot="1" x14ac:dyDescent="0.2">
      <c r="B62" s="129"/>
      <c r="C62" s="1233" t="s">
        <v>582</v>
      </c>
      <c r="D62" s="1234"/>
      <c r="E62" s="1235"/>
      <c r="F62" s="130">
        <v>15</v>
      </c>
      <c r="G62" s="130">
        <v>14</v>
      </c>
      <c r="H62" s="131">
        <v>14</v>
      </c>
    </row>
    <row r="63" spans="2:8" ht="52.5" customHeight="1" thickBot="1" x14ac:dyDescent="0.2">
      <c r="B63" s="132"/>
      <c r="C63" s="1236" t="s">
        <v>50</v>
      </c>
      <c r="D63" s="1236"/>
      <c r="E63" s="1237"/>
      <c r="F63" s="133">
        <v>6746</v>
      </c>
      <c r="G63" s="133">
        <v>7008</v>
      </c>
      <c r="H63" s="134">
        <v>6930</v>
      </c>
    </row>
    <row r="64" spans="2:8" x14ac:dyDescent="0.15"/>
  </sheetData>
  <sheetProtection algorithmName="SHA-512" hashValue="gi5ehbU+XLcVw10DJzKNXW+Z0513Oedb9eEdQRKlpP6MRib+ZWEquCrvVG2hYIXwuDYI6puSxvHQoaRRmR9xWA==" saltValue="yfB6iKZRQzY/2OCH9tIn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61835-D919-4C6D-8BD6-BC70741693CF}">
  <sheetPr>
    <pageSetUpPr fitToPage="1"/>
  </sheetPr>
  <dimension ref="A1:DE85"/>
  <sheetViews>
    <sheetView showGridLines="0" topLeftCell="T52" zoomScaleNormal="100" zoomScaleSheetLayoutView="55" workbookViewId="0">
      <selection activeCell="AN43" sqref="AN43:DC47"/>
    </sheetView>
  </sheetViews>
  <sheetFormatPr defaultColWidth="0" defaultRowHeight="13.5" customHeight="1" zeroHeight="1" x14ac:dyDescent="0.15"/>
  <cols>
    <col min="1" max="1" width="6.375" style="363" customWidth="1"/>
    <col min="2" max="107" width="2.5" style="363" customWidth="1"/>
    <col min="108" max="108" width="6.125" style="370" customWidth="1"/>
    <col min="109" max="109" width="5.875" style="369" customWidth="1"/>
    <col min="110" max="16384" width="8.625" style="363" hidden="1"/>
  </cols>
  <sheetData>
    <row r="1" spans="1:109" ht="42.75" customHeight="1" x14ac:dyDescent="0.15">
      <c r="A1" s="361"/>
      <c r="B1" s="362"/>
      <c r="DD1" s="363"/>
      <c r="DE1" s="363"/>
    </row>
    <row r="2" spans="1:109" ht="25.5" customHeight="1" x14ac:dyDescent="0.15">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15">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x14ac:dyDescent="0.15">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x14ac:dyDescent="0.15">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x14ac:dyDescent="0.15">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x14ac:dyDescent="0.15">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x14ac:dyDescent="0.15">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x14ac:dyDescent="0.15">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x14ac:dyDescent="0.15">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x14ac:dyDescent="0.15">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x14ac:dyDescent="0.15">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x14ac:dyDescent="0.15">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x14ac:dyDescent="0.15">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x14ac:dyDescent="0.15">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x14ac:dyDescent="0.15">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x14ac:dyDescent="0.15">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x14ac:dyDescent="0.15">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x14ac:dyDescent="0.15">
      <c r="DD19" s="363"/>
      <c r="DE19" s="363"/>
    </row>
    <row r="20" spans="1:109" x14ac:dyDescent="0.15">
      <c r="DD20" s="363"/>
      <c r="DE20" s="363"/>
    </row>
    <row r="21" spans="1:109" ht="17.25" customHeight="1" x14ac:dyDescent="0.15">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15">
      <c r="B22" s="369"/>
    </row>
    <row r="23" spans="1:109" x14ac:dyDescent="0.15">
      <c r="B23" s="369"/>
    </row>
    <row r="24" spans="1:109" x14ac:dyDescent="0.15">
      <c r="B24" s="369"/>
    </row>
    <row r="25" spans="1:109" x14ac:dyDescent="0.15">
      <c r="B25" s="369"/>
    </row>
    <row r="26" spans="1:109" x14ac:dyDescent="0.15">
      <c r="B26" s="369"/>
    </row>
    <row r="27" spans="1:109" x14ac:dyDescent="0.15">
      <c r="B27" s="369"/>
    </row>
    <row r="28" spans="1:109" x14ac:dyDescent="0.15">
      <c r="B28" s="369"/>
    </row>
    <row r="29" spans="1:109" x14ac:dyDescent="0.15">
      <c r="B29" s="369"/>
    </row>
    <row r="30" spans="1:109" x14ac:dyDescent="0.15">
      <c r="B30" s="369"/>
    </row>
    <row r="31" spans="1:109" x14ac:dyDescent="0.15">
      <c r="B31" s="369"/>
    </row>
    <row r="32" spans="1:109" x14ac:dyDescent="0.15">
      <c r="B32" s="369"/>
    </row>
    <row r="33" spans="2:109" x14ac:dyDescent="0.15">
      <c r="B33" s="369"/>
    </row>
    <row r="34" spans="2:109" x14ac:dyDescent="0.15">
      <c r="B34" s="369"/>
    </row>
    <row r="35" spans="2:109" x14ac:dyDescent="0.15">
      <c r="B35" s="369"/>
    </row>
    <row r="36" spans="2:109" x14ac:dyDescent="0.15">
      <c r="B36" s="369"/>
    </row>
    <row r="37" spans="2:109" x14ac:dyDescent="0.15">
      <c r="B37" s="369"/>
    </row>
    <row r="38" spans="2:109" x14ac:dyDescent="0.15">
      <c r="B38" s="369"/>
    </row>
    <row r="39" spans="2:109" x14ac:dyDescent="0.15">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x14ac:dyDescent="0.15">
      <c r="B40" s="374"/>
      <c r="DD40" s="374"/>
      <c r="DE40" s="363"/>
    </row>
    <row r="41" spans="2:109" ht="17.25" x14ac:dyDescent="0.15">
      <c r="B41" s="375" t="s">
        <v>587</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x14ac:dyDescent="0.15">
      <c r="B42" s="369"/>
      <c r="G42" s="376"/>
      <c r="I42" s="377"/>
      <c r="J42" s="377"/>
      <c r="K42" s="377"/>
      <c r="AM42" s="376"/>
      <c r="AN42" s="376" t="s">
        <v>588</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15">
      <c r="B43" s="369"/>
      <c r="AN43" s="1256" t="s">
        <v>589</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x14ac:dyDescent="0.15">
      <c r="B44" s="369"/>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x14ac:dyDescent="0.15">
      <c r="B45" s="369"/>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x14ac:dyDescent="0.15">
      <c r="B46" s="369"/>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x14ac:dyDescent="0.15">
      <c r="B47" s="369"/>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x14ac:dyDescent="0.15">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x14ac:dyDescent="0.15">
      <c r="B49" s="369"/>
      <c r="AN49" s="363" t="s">
        <v>590</v>
      </c>
    </row>
    <row r="50" spans="1:109" x14ac:dyDescent="0.15">
      <c r="B50" s="369"/>
      <c r="G50" s="1250"/>
      <c r="H50" s="1250"/>
      <c r="I50" s="1250"/>
      <c r="J50" s="1250"/>
      <c r="K50" s="379"/>
      <c r="L50" s="379"/>
      <c r="M50" s="380"/>
      <c r="N50" s="380"/>
      <c r="AN50" s="1253"/>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5"/>
      <c r="BP50" s="1249" t="s">
        <v>559</v>
      </c>
      <c r="BQ50" s="1249"/>
      <c r="BR50" s="1249"/>
      <c r="BS50" s="1249"/>
      <c r="BT50" s="1249"/>
      <c r="BU50" s="1249"/>
      <c r="BV50" s="1249"/>
      <c r="BW50" s="1249"/>
      <c r="BX50" s="1249" t="s">
        <v>560</v>
      </c>
      <c r="BY50" s="1249"/>
      <c r="BZ50" s="1249"/>
      <c r="CA50" s="1249"/>
      <c r="CB50" s="1249"/>
      <c r="CC50" s="1249"/>
      <c r="CD50" s="1249"/>
      <c r="CE50" s="1249"/>
      <c r="CF50" s="1249" t="s">
        <v>561</v>
      </c>
      <c r="CG50" s="1249"/>
      <c r="CH50" s="1249"/>
      <c r="CI50" s="1249"/>
      <c r="CJ50" s="1249"/>
      <c r="CK50" s="1249"/>
      <c r="CL50" s="1249"/>
      <c r="CM50" s="1249"/>
      <c r="CN50" s="1249" t="s">
        <v>562</v>
      </c>
      <c r="CO50" s="1249"/>
      <c r="CP50" s="1249"/>
      <c r="CQ50" s="1249"/>
      <c r="CR50" s="1249"/>
      <c r="CS50" s="1249"/>
      <c r="CT50" s="1249"/>
      <c r="CU50" s="1249"/>
      <c r="CV50" s="1249" t="s">
        <v>563</v>
      </c>
      <c r="CW50" s="1249"/>
      <c r="CX50" s="1249"/>
      <c r="CY50" s="1249"/>
      <c r="CZ50" s="1249"/>
      <c r="DA50" s="1249"/>
      <c r="DB50" s="1249"/>
      <c r="DC50" s="1249"/>
    </row>
    <row r="51" spans="1:109" ht="13.5" customHeight="1" x14ac:dyDescent="0.15">
      <c r="B51" s="369"/>
      <c r="G51" s="1252"/>
      <c r="H51" s="1252"/>
      <c r="I51" s="1265"/>
      <c r="J51" s="1265"/>
      <c r="K51" s="1251"/>
      <c r="L51" s="1251"/>
      <c r="M51" s="1251"/>
      <c r="N51" s="1251"/>
      <c r="AM51" s="378"/>
      <c r="AN51" s="1247" t="s">
        <v>591</v>
      </c>
      <c r="AO51" s="1247"/>
      <c r="AP51" s="1247"/>
      <c r="AQ51" s="1247"/>
      <c r="AR51" s="1247"/>
      <c r="AS51" s="1247"/>
      <c r="AT51" s="1247"/>
      <c r="AU51" s="1247"/>
      <c r="AV51" s="1247"/>
      <c r="AW51" s="1247"/>
      <c r="AX51" s="1247"/>
      <c r="AY51" s="1247"/>
      <c r="AZ51" s="1247"/>
      <c r="BA51" s="1247"/>
      <c r="BB51" s="1247" t="s">
        <v>592</v>
      </c>
      <c r="BC51" s="1247"/>
      <c r="BD51" s="1247"/>
      <c r="BE51" s="1247"/>
      <c r="BF51" s="1247"/>
      <c r="BG51" s="1247"/>
      <c r="BH51" s="1247"/>
      <c r="BI51" s="1247"/>
      <c r="BJ51" s="1247"/>
      <c r="BK51" s="1247"/>
      <c r="BL51" s="1247"/>
      <c r="BM51" s="1247"/>
      <c r="BN51" s="1247"/>
      <c r="BO51" s="1247"/>
      <c r="BP51" s="1244">
        <v>516.20000000000005</v>
      </c>
      <c r="BQ51" s="1244"/>
      <c r="BR51" s="1244"/>
      <c r="BS51" s="1244"/>
      <c r="BT51" s="1244"/>
      <c r="BU51" s="1244"/>
      <c r="BV51" s="1244"/>
      <c r="BW51" s="1244"/>
      <c r="BX51" s="1244">
        <v>440.2</v>
      </c>
      <c r="BY51" s="1244"/>
      <c r="BZ51" s="1244"/>
      <c r="CA51" s="1244"/>
      <c r="CB51" s="1244"/>
      <c r="CC51" s="1244"/>
      <c r="CD51" s="1244"/>
      <c r="CE51" s="1244"/>
      <c r="CF51" s="1244">
        <v>399.7</v>
      </c>
      <c r="CG51" s="1244"/>
      <c r="CH51" s="1244"/>
      <c r="CI51" s="1244"/>
      <c r="CJ51" s="1244"/>
      <c r="CK51" s="1244"/>
      <c r="CL51" s="1244"/>
      <c r="CM51" s="1244"/>
      <c r="CN51" s="1244">
        <v>336</v>
      </c>
      <c r="CO51" s="1244"/>
      <c r="CP51" s="1244"/>
      <c r="CQ51" s="1244"/>
      <c r="CR51" s="1244"/>
      <c r="CS51" s="1244"/>
      <c r="CT51" s="1244"/>
      <c r="CU51" s="1244"/>
      <c r="CV51" s="1244">
        <v>274</v>
      </c>
      <c r="CW51" s="1244"/>
      <c r="CX51" s="1244"/>
      <c r="CY51" s="1244"/>
      <c r="CZ51" s="1244"/>
      <c r="DA51" s="1244"/>
      <c r="DB51" s="1244"/>
      <c r="DC51" s="1244"/>
    </row>
    <row r="52" spans="1:109" x14ac:dyDescent="0.15">
      <c r="B52" s="369"/>
      <c r="G52" s="1252"/>
      <c r="H52" s="1252"/>
      <c r="I52" s="1265"/>
      <c r="J52" s="1265"/>
      <c r="K52" s="1251"/>
      <c r="L52" s="1251"/>
      <c r="M52" s="1251"/>
      <c r="N52" s="1251"/>
      <c r="AM52" s="378"/>
      <c r="AN52" s="1247"/>
      <c r="AO52" s="1247"/>
      <c r="AP52" s="1247"/>
      <c r="AQ52" s="1247"/>
      <c r="AR52" s="1247"/>
      <c r="AS52" s="1247"/>
      <c r="AT52" s="1247"/>
      <c r="AU52" s="1247"/>
      <c r="AV52" s="1247"/>
      <c r="AW52" s="1247"/>
      <c r="AX52" s="1247"/>
      <c r="AY52" s="1247"/>
      <c r="AZ52" s="1247"/>
      <c r="BA52" s="1247"/>
      <c r="BB52" s="1247"/>
      <c r="BC52" s="1247"/>
      <c r="BD52" s="1247"/>
      <c r="BE52" s="1247"/>
      <c r="BF52" s="1247"/>
      <c r="BG52" s="1247"/>
      <c r="BH52" s="1247"/>
      <c r="BI52" s="1247"/>
      <c r="BJ52" s="1247"/>
      <c r="BK52" s="1247"/>
      <c r="BL52" s="1247"/>
      <c r="BM52" s="1247"/>
      <c r="BN52" s="1247"/>
      <c r="BO52" s="1247"/>
      <c r="BP52" s="1244"/>
      <c r="BQ52" s="1244"/>
      <c r="BR52" s="1244"/>
      <c r="BS52" s="1244"/>
      <c r="BT52" s="1244"/>
      <c r="BU52" s="1244"/>
      <c r="BV52" s="1244"/>
      <c r="BW52" s="1244"/>
      <c r="BX52" s="1244"/>
      <c r="BY52" s="1244"/>
      <c r="BZ52" s="1244"/>
      <c r="CA52" s="1244"/>
      <c r="CB52" s="1244"/>
      <c r="CC52" s="1244"/>
      <c r="CD52" s="1244"/>
      <c r="CE52" s="1244"/>
      <c r="CF52" s="1244"/>
      <c r="CG52" s="1244"/>
      <c r="CH52" s="1244"/>
      <c r="CI52" s="1244"/>
      <c r="CJ52" s="1244"/>
      <c r="CK52" s="1244"/>
      <c r="CL52" s="1244"/>
      <c r="CM52" s="1244"/>
      <c r="CN52" s="1244"/>
      <c r="CO52" s="1244"/>
      <c r="CP52" s="1244"/>
      <c r="CQ52" s="1244"/>
      <c r="CR52" s="1244"/>
      <c r="CS52" s="1244"/>
      <c r="CT52" s="1244"/>
      <c r="CU52" s="1244"/>
      <c r="CV52" s="1244"/>
      <c r="CW52" s="1244"/>
      <c r="CX52" s="1244"/>
      <c r="CY52" s="1244"/>
      <c r="CZ52" s="1244"/>
      <c r="DA52" s="1244"/>
      <c r="DB52" s="1244"/>
      <c r="DC52" s="1244"/>
    </row>
    <row r="53" spans="1:109" x14ac:dyDescent="0.15">
      <c r="A53" s="377"/>
      <c r="B53" s="369"/>
      <c r="G53" s="1252"/>
      <c r="H53" s="1252"/>
      <c r="I53" s="1250"/>
      <c r="J53" s="1250"/>
      <c r="K53" s="1251"/>
      <c r="L53" s="1251"/>
      <c r="M53" s="1251"/>
      <c r="N53" s="1251"/>
      <c r="AM53" s="378"/>
      <c r="AN53" s="1247"/>
      <c r="AO53" s="1247"/>
      <c r="AP53" s="1247"/>
      <c r="AQ53" s="1247"/>
      <c r="AR53" s="1247"/>
      <c r="AS53" s="1247"/>
      <c r="AT53" s="1247"/>
      <c r="AU53" s="1247"/>
      <c r="AV53" s="1247"/>
      <c r="AW53" s="1247"/>
      <c r="AX53" s="1247"/>
      <c r="AY53" s="1247"/>
      <c r="AZ53" s="1247"/>
      <c r="BA53" s="1247"/>
      <c r="BB53" s="1247" t="s">
        <v>593</v>
      </c>
      <c r="BC53" s="1247"/>
      <c r="BD53" s="1247"/>
      <c r="BE53" s="1247"/>
      <c r="BF53" s="1247"/>
      <c r="BG53" s="1247"/>
      <c r="BH53" s="1247"/>
      <c r="BI53" s="1247"/>
      <c r="BJ53" s="1247"/>
      <c r="BK53" s="1247"/>
      <c r="BL53" s="1247"/>
      <c r="BM53" s="1247"/>
      <c r="BN53" s="1247"/>
      <c r="BO53" s="1247"/>
      <c r="BP53" s="1244">
        <v>69.900000000000006</v>
      </c>
      <c r="BQ53" s="1244"/>
      <c r="BR53" s="1244"/>
      <c r="BS53" s="1244"/>
      <c r="BT53" s="1244"/>
      <c r="BU53" s="1244"/>
      <c r="BV53" s="1244"/>
      <c r="BW53" s="1244"/>
      <c r="BX53" s="1244">
        <v>71.400000000000006</v>
      </c>
      <c r="BY53" s="1244"/>
      <c r="BZ53" s="1244"/>
      <c r="CA53" s="1244"/>
      <c r="CB53" s="1244"/>
      <c r="CC53" s="1244"/>
      <c r="CD53" s="1244"/>
      <c r="CE53" s="1244"/>
      <c r="CF53" s="1244">
        <v>72</v>
      </c>
      <c r="CG53" s="1244"/>
      <c r="CH53" s="1244"/>
      <c r="CI53" s="1244"/>
      <c r="CJ53" s="1244"/>
      <c r="CK53" s="1244"/>
      <c r="CL53" s="1244"/>
      <c r="CM53" s="1244"/>
      <c r="CN53" s="1244">
        <v>73.099999999999994</v>
      </c>
      <c r="CO53" s="1244"/>
      <c r="CP53" s="1244"/>
      <c r="CQ53" s="1244"/>
      <c r="CR53" s="1244"/>
      <c r="CS53" s="1244"/>
      <c r="CT53" s="1244"/>
      <c r="CU53" s="1244"/>
      <c r="CV53" s="1244">
        <v>74.7</v>
      </c>
      <c r="CW53" s="1244"/>
      <c r="CX53" s="1244"/>
      <c r="CY53" s="1244"/>
      <c r="CZ53" s="1244"/>
      <c r="DA53" s="1244"/>
      <c r="DB53" s="1244"/>
      <c r="DC53" s="1244"/>
    </row>
    <row r="54" spans="1:109" x14ac:dyDescent="0.15">
      <c r="A54" s="377"/>
      <c r="B54" s="369"/>
      <c r="G54" s="1252"/>
      <c r="H54" s="1252"/>
      <c r="I54" s="1250"/>
      <c r="J54" s="1250"/>
      <c r="K54" s="1251"/>
      <c r="L54" s="1251"/>
      <c r="M54" s="1251"/>
      <c r="N54" s="1251"/>
      <c r="AM54" s="378"/>
      <c r="AN54" s="1247"/>
      <c r="AO54" s="1247"/>
      <c r="AP54" s="1247"/>
      <c r="AQ54" s="1247"/>
      <c r="AR54" s="1247"/>
      <c r="AS54" s="1247"/>
      <c r="AT54" s="1247"/>
      <c r="AU54" s="1247"/>
      <c r="AV54" s="1247"/>
      <c r="AW54" s="1247"/>
      <c r="AX54" s="1247"/>
      <c r="AY54" s="1247"/>
      <c r="AZ54" s="1247"/>
      <c r="BA54" s="1247"/>
      <c r="BB54" s="1247"/>
      <c r="BC54" s="1247"/>
      <c r="BD54" s="1247"/>
      <c r="BE54" s="1247"/>
      <c r="BF54" s="1247"/>
      <c r="BG54" s="1247"/>
      <c r="BH54" s="1247"/>
      <c r="BI54" s="1247"/>
      <c r="BJ54" s="1247"/>
      <c r="BK54" s="1247"/>
      <c r="BL54" s="1247"/>
      <c r="BM54" s="1247"/>
      <c r="BN54" s="1247"/>
      <c r="BO54" s="1247"/>
      <c r="BP54" s="1244"/>
      <c r="BQ54" s="1244"/>
      <c r="BR54" s="1244"/>
      <c r="BS54" s="1244"/>
      <c r="BT54" s="1244"/>
      <c r="BU54" s="1244"/>
      <c r="BV54" s="1244"/>
      <c r="BW54" s="1244"/>
      <c r="BX54" s="1244"/>
      <c r="BY54" s="1244"/>
      <c r="BZ54" s="1244"/>
      <c r="CA54" s="1244"/>
      <c r="CB54" s="1244"/>
      <c r="CC54" s="1244"/>
      <c r="CD54" s="1244"/>
      <c r="CE54" s="1244"/>
      <c r="CF54" s="1244"/>
      <c r="CG54" s="1244"/>
      <c r="CH54" s="1244"/>
      <c r="CI54" s="1244"/>
      <c r="CJ54" s="1244"/>
      <c r="CK54" s="1244"/>
      <c r="CL54" s="1244"/>
      <c r="CM54" s="1244"/>
      <c r="CN54" s="1244"/>
      <c r="CO54" s="1244"/>
      <c r="CP54" s="1244"/>
      <c r="CQ54" s="1244"/>
      <c r="CR54" s="1244"/>
      <c r="CS54" s="1244"/>
      <c r="CT54" s="1244"/>
      <c r="CU54" s="1244"/>
      <c r="CV54" s="1244"/>
      <c r="CW54" s="1244"/>
      <c r="CX54" s="1244"/>
      <c r="CY54" s="1244"/>
      <c r="CZ54" s="1244"/>
      <c r="DA54" s="1244"/>
      <c r="DB54" s="1244"/>
      <c r="DC54" s="1244"/>
    </row>
    <row r="55" spans="1:109" x14ac:dyDescent="0.15">
      <c r="A55" s="377"/>
      <c r="B55" s="369"/>
      <c r="G55" s="1250"/>
      <c r="H55" s="1250"/>
      <c r="I55" s="1250"/>
      <c r="J55" s="1250"/>
      <c r="K55" s="1251"/>
      <c r="L55" s="1251"/>
      <c r="M55" s="1251"/>
      <c r="N55" s="1251"/>
      <c r="AN55" s="1249" t="s">
        <v>594</v>
      </c>
      <c r="AO55" s="1249"/>
      <c r="AP55" s="1249"/>
      <c r="AQ55" s="1249"/>
      <c r="AR55" s="1249"/>
      <c r="AS55" s="1249"/>
      <c r="AT55" s="1249"/>
      <c r="AU55" s="1249"/>
      <c r="AV55" s="1249"/>
      <c r="AW55" s="1249"/>
      <c r="AX55" s="1249"/>
      <c r="AY55" s="1249"/>
      <c r="AZ55" s="1249"/>
      <c r="BA55" s="1249"/>
      <c r="BB55" s="1247" t="s">
        <v>592</v>
      </c>
      <c r="BC55" s="1247"/>
      <c r="BD55" s="1247"/>
      <c r="BE55" s="1247"/>
      <c r="BF55" s="1247"/>
      <c r="BG55" s="1247"/>
      <c r="BH55" s="1247"/>
      <c r="BI55" s="1247"/>
      <c r="BJ55" s="1247"/>
      <c r="BK55" s="1247"/>
      <c r="BL55" s="1247"/>
      <c r="BM55" s="1247"/>
      <c r="BN55" s="1247"/>
      <c r="BO55" s="1247"/>
      <c r="BP55" s="1244">
        <v>53.4</v>
      </c>
      <c r="BQ55" s="1244"/>
      <c r="BR55" s="1244"/>
      <c r="BS55" s="1244"/>
      <c r="BT55" s="1244"/>
      <c r="BU55" s="1244"/>
      <c r="BV55" s="1244"/>
      <c r="BW55" s="1244"/>
      <c r="BX55" s="1244">
        <v>48</v>
      </c>
      <c r="BY55" s="1244"/>
      <c r="BZ55" s="1244"/>
      <c r="CA55" s="1244"/>
      <c r="CB55" s="1244"/>
      <c r="CC55" s="1244"/>
      <c r="CD55" s="1244"/>
      <c r="CE55" s="1244"/>
      <c r="CF55" s="1244">
        <v>49.1</v>
      </c>
      <c r="CG55" s="1244"/>
      <c r="CH55" s="1244"/>
      <c r="CI55" s="1244"/>
      <c r="CJ55" s="1244"/>
      <c r="CK55" s="1244"/>
      <c r="CL55" s="1244"/>
      <c r="CM55" s="1244"/>
      <c r="CN55" s="1244">
        <v>41.5</v>
      </c>
      <c r="CO55" s="1244"/>
      <c r="CP55" s="1244"/>
      <c r="CQ55" s="1244"/>
      <c r="CR55" s="1244"/>
      <c r="CS55" s="1244"/>
      <c r="CT55" s="1244"/>
      <c r="CU55" s="1244"/>
      <c r="CV55" s="1244">
        <v>25.2</v>
      </c>
      <c r="CW55" s="1244"/>
      <c r="CX55" s="1244"/>
      <c r="CY55" s="1244"/>
      <c r="CZ55" s="1244"/>
      <c r="DA55" s="1244"/>
      <c r="DB55" s="1244"/>
      <c r="DC55" s="1244"/>
    </row>
    <row r="56" spans="1:109" x14ac:dyDescent="0.15">
      <c r="A56" s="377"/>
      <c r="B56" s="369"/>
      <c r="G56" s="1250"/>
      <c r="H56" s="1250"/>
      <c r="I56" s="1250"/>
      <c r="J56" s="1250"/>
      <c r="K56" s="1251"/>
      <c r="L56" s="1251"/>
      <c r="M56" s="1251"/>
      <c r="N56" s="1251"/>
      <c r="AN56" s="1249"/>
      <c r="AO56" s="1249"/>
      <c r="AP56" s="1249"/>
      <c r="AQ56" s="1249"/>
      <c r="AR56" s="1249"/>
      <c r="AS56" s="1249"/>
      <c r="AT56" s="1249"/>
      <c r="AU56" s="1249"/>
      <c r="AV56" s="1249"/>
      <c r="AW56" s="1249"/>
      <c r="AX56" s="1249"/>
      <c r="AY56" s="1249"/>
      <c r="AZ56" s="1249"/>
      <c r="BA56" s="1249"/>
      <c r="BB56" s="1247"/>
      <c r="BC56" s="1247"/>
      <c r="BD56" s="1247"/>
      <c r="BE56" s="1247"/>
      <c r="BF56" s="1247"/>
      <c r="BG56" s="1247"/>
      <c r="BH56" s="1247"/>
      <c r="BI56" s="1247"/>
      <c r="BJ56" s="1247"/>
      <c r="BK56" s="1247"/>
      <c r="BL56" s="1247"/>
      <c r="BM56" s="1247"/>
      <c r="BN56" s="1247"/>
      <c r="BO56" s="1247"/>
      <c r="BP56" s="1244"/>
      <c r="BQ56" s="1244"/>
      <c r="BR56" s="1244"/>
      <c r="BS56" s="1244"/>
      <c r="BT56" s="1244"/>
      <c r="BU56" s="1244"/>
      <c r="BV56" s="1244"/>
      <c r="BW56" s="1244"/>
      <c r="BX56" s="1244"/>
      <c r="BY56" s="1244"/>
      <c r="BZ56" s="1244"/>
      <c r="CA56" s="1244"/>
      <c r="CB56" s="1244"/>
      <c r="CC56" s="1244"/>
      <c r="CD56" s="1244"/>
      <c r="CE56" s="1244"/>
      <c r="CF56" s="1244"/>
      <c r="CG56" s="1244"/>
      <c r="CH56" s="1244"/>
      <c r="CI56" s="1244"/>
      <c r="CJ56" s="1244"/>
      <c r="CK56" s="1244"/>
      <c r="CL56" s="1244"/>
      <c r="CM56" s="1244"/>
      <c r="CN56" s="1244"/>
      <c r="CO56" s="1244"/>
      <c r="CP56" s="1244"/>
      <c r="CQ56" s="1244"/>
      <c r="CR56" s="1244"/>
      <c r="CS56" s="1244"/>
      <c r="CT56" s="1244"/>
      <c r="CU56" s="1244"/>
      <c r="CV56" s="1244"/>
      <c r="CW56" s="1244"/>
      <c r="CX56" s="1244"/>
      <c r="CY56" s="1244"/>
      <c r="CZ56" s="1244"/>
      <c r="DA56" s="1244"/>
      <c r="DB56" s="1244"/>
      <c r="DC56" s="1244"/>
    </row>
    <row r="57" spans="1:109" s="377" customFormat="1" x14ac:dyDescent="0.15">
      <c r="B57" s="381"/>
      <c r="G57" s="1250"/>
      <c r="H57" s="1250"/>
      <c r="I57" s="1245"/>
      <c r="J57" s="1245"/>
      <c r="K57" s="1251"/>
      <c r="L57" s="1251"/>
      <c r="M57" s="1251"/>
      <c r="N57" s="1251"/>
      <c r="AM57" s="363"/>
      <c r="AN57" s="1249"/>
      <c r="AO57" s="1249"/>
      <c r="AP57" s="1249"/>
      <c r="AQ57" s="1249"/>
      <c r="AR57" s="1249"/>
      <c r="AS57" s="1249"/>
      <c r="AT57" s="1249"/>
      <c r="AU57" s="1249"/>
      <c r="AV57" s="1249"/>
      <c r="AW57" s="1249"/>
      <c r="AX57" s="1249"/>
      <c r="AY57" s="1249"/>
      <c r="AZ57" s="1249"/>
      <c r="BA57" s="1249"/>
      <c r="BB57" s="1247" t="s">
        <v>593</v>
      </c>
      <c r="BC57" s="1247"/>
      <c r="BD57" s="1247"/>
      <c r="BE57" s="1247"/>
      <c r="BF57" s="1247"/>
      <c r="BG57" s="1247"/>
      <c r="BH57" s="1247"/>
      <c r="BI57" s="1247"/>
      <c r="BJ57" s="1247"/>
      <c r="BK57" s="1247"/>
      <c r="BL57" s="1247"/>
      <c r="BM57" s="1247"/>
      <c r="BN57" s="1247"/>
      <c r="BO57" s="1247"/>
      <c r="BP57" s="1244">
        <v>59.6</v>
      </c>
      <c r="BQ57" s="1244"/>
      <c r="BR57" s="1244"/>
      <c r="BS57" s="1244"/>
      <c r="BT57" s="1244"/>
      <c r="BU57" s="1244"/>
      <c r="BV57" s="1244"/>
      <c r="BW57" s="1244"/>
      <c r="BX57" s="1244">
        <v>60.8</v>
      </c>
      <c r="BY57" s="1244"/>
      <c r="BZ57" s="1244"/>
      <c r="CA57" s="1244"/>
      <c r="CB57" s="1244"/>
      <c r="CC57" s="1244"/>
      <c r="CD57" s="1244"/>
      <c r="CE57" s="1244"/>
      <c r="CF57" s="1244">
        <v>61</v>
      </c>
      <c r="CG57" s="1244"/>
      <c r="CH57" s="1244"/>
      <c r="CI57" s="1244"/>
      <c r="CJ57" s="1244"/>
      <c r="CK57" s="1244"/>
      <c r="CL57" s="1244"/>
      <c r="CM57" s="1244"/>
      <c r="CN57" s="1244">
        <v>61.7</v>
      </c>
      <c r="CO57" s="1244"/>
      <c r="CP57" s="1244"/>
      <c r="CQ57" s="1244"/>
      <c r="CR57" s="1244"/>
      <c r="CS57" s="1244"/>
      <c r="CT57" s="1244"/>
      <c r="CU57" s="1244"/>
      <c r="CV57" s="1244">
        <v>62.4</v>
      </c>
      <c r="CW57" s="1244"/>
      <c r="CX57" s="1244"/>
      <c r="CY57" s="1244"/>
      <c r="CZ57" s="1244"/>
      <c r="DA57" s="1244"/>
      <c r="DB57" s="1244"/>
      <c r="DC57" s="1244"/>
      <c r="DD57" s="382"/>
      <c r="DE57" s="381"/>
    </row>
    <row r="58" spans="1:109" s="377" customFormat="1" x14ac:dyDescent="0.15">
      <c r="A58" s="363"/>
      <c r="B58" s="381"/>
      <c r="G58" s="1250"/>
      <c r="H58" s="1250"/>
      <c r="I58" s="1245"/>
      <c r="J58" s="1245"/>
      <c r="K58" s="1251"/>
      <c r="L58" s="1251"/>
      <c r="M58" s="1251"/>
      <c r="N58" s="1251"/>
      <c r="AM58" s="363"/>
      <c r="AN58" s="1249"/>
      <c r="AO58" s="1249"/>
      <c r="AP58" s="1249"/>
      <c r="AQ58" s="1249"/>
      <c r="AR58" s="1249"/>
      <c r="AS58" s="1249"/>
      <c r="AT58" s="1249"/>
      <c r="AU58" s="1249"/>
      <c r="AV58" s="1249"/>
      <c r="AW58" s="1249"/>
      <c r="AX58" s="1249"/>
      <c r="AY58" s="1249"/>
      <c r="AZ58" s="1249"/>
      <c r="BA58" s="1249"/>
      <c r="BB58" s="1247"/>
      <c r="BC58" s="1247"/>
      <c r="BD58" s="1247"/>
      <c r="BE58" s="1247"/>
      <c r="BF58" s="1247"/>
      <c r="BG58" s="1247"/>
      <c r="BH58" s="1247"/>
      <c r="BI58" s="1247"/>
      <c r="BJ58" s="1247"/>
      <c r="BK58" s="1247"/>
      <c r="BL58" s="1247"/>
      <c r="BM58" s="1247"/>
      <c r="BN58" s="1247"/>
      <c r="BO58" s="1247"/>
      <c r="BP58" s="1244"/>
      <c r="BQ58" s="1244"/>
      <c r="BR58" s="1244"/>
      <c r="BS58" s="1244"/>
      <c r="BT58" s="1244"/>
      <c r="BU58" s="1244"/>
      <c r="BV58" s="1244"/>
      <c r="BW58" s="1244"/>
      <c r="BX58" s="1244"/>
      <c r="BY58" s="1244"/>
      <c r="BZ58" s="1244"/>
      <c r="CA58" s="1244"/>
      <c r="CB58" s="1244"/>
      <c r="CC58" s="1244"/>
      <c r="CD58" s="1244"/>
      <c r="CE58" s="1244"/>
      <c r="CF58" s="1244"/>
      <c r="CG58" s="1244"/>
      <c r="CH58" s="1244"/>
      <c r="CI58" s="1244"/>
      <c r="CJ58" s="1244"/>
      <c r="CK58" s="1244"/>
      <c r="CL58" s="1244"/>
      <c r="CM58" s="1244"/>
      <c r="CN58" s="1244"/>
      <c r="CO58" s="1244"/>
      <c r="CP58" s="1244"/>
      <c r="CQ58" s="1244"/>
      <c r="CR58" s="1244"/>
      <c r="CS58" s="1244"/>
      <c r="CT58" s="1244"/>
      <c r="CU58" s="1244"/>
      <c r="CV58" s="1244"/>
      <c r="CW58" s="1244"/>
      <c r="CX58" s="1244"/>
      <c r="CY58" s="1244"/>
      <c r="CZ58" s="1244"/>
      <c r="DA58" s="1244"/>
      <c r="DB58" s="1244"/>
      <c r="DC58" s="1244"/>
      <c r="DD58" s="382"/>
      <c r="DE58" s="381"/>
    </row>
    <row r="59" spans="1:109" s="377" customFormat="1" x14ac:dyDescent="0.15">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x14ac:dyDescent="0.15">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x14ac:dyDescent="0.15">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x14ac:dyDescent="0.15">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7.25" x14ac:dyDescent="0.15">
      <c r="B63" s="388" t="s">
        <v>595</v>
      </c>
    </row>
    <row r="64" spans="1:109" x14ac:dyDescent="0.15">
      <c r="B64" s="369"/>
      <c r="G64" s="376"/>
      <c r="I64" s="389"/>
      <c r="J64" s="389"/>
      <c r="K64" s="389"/>
      <c r="L64" s="389"/>
      <c r="M64" s="389"/>
      <c r="N64" s="390"/>
      <c r="AM64" s="376"/>
      <c r="AN64" s="376" t="s">
        <v>588</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ht="13.5" customHeight="1" x14ac:dyDescent="0.15">
      <c r="B65" s="369"/>
      <c r="AN65" s="1256" t="s">
        <v>596</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8"/>
    </row>
    <row r="66" spans="2:107" x14ac:dyDescent="0.15">
      <c r="B66" s="369"/>
      <c r="AN66" s="1259"/>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61"/>
    </row>
    <row r="67" spans="2:107" x14ac:dyDescent="0.15">
      <c r="B67" s="369"/>
      <c r="AN67" s="1259"/>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61"/>
    </row>
    <row r="68" spans="2:107" x14ac:dyDescent="0.15">
      <c r="B68" s="369"/>
      <c r="AN68" s="1259"/>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61"/>
    </row>
    <row r="69" spans="2:107" x14ac:dyDescent="0.15">
      <c r="B69" s="369"/>
      <c r="AN69" s="1262"/>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c r="CB69" s="1263"/>
      <c r="CC69" s="1263"/>
      <c r="CD69" s="1263"/>
      <c r="CE69" s="1263"/>
      <c r="CF69" s="1263"/>
      <c r="CG69" s="1263"/>
      <c r="CH69" s="1263"/>
      <c r="CI69" s="1263"/>
      <c r="CJ69" s="1263"/>
      <c r="CK69" s="1263"/>
      <c r="CL69" s="1263"/>
      <c r="CM69" s="1263"/>
      <c r="CN69" s="1263"/>
      <c r="CO69" s="1263"/>
      <c r="CP69" s="1263"/>
      <c r="CQ69" s="1263"/>
      <c r="CR69" s="1263"/>
      <c r="CS69" s="1263"/>
      <c r="CT69" s="1263"/>
      <c r="CU69" s="1263"/>
      <c r="CV69" s="1263"/>
      <c r="CW69" s="1263"/>
      <c r="CX69" s="1263"/>
      <c r="CY69" s="1263"/>
      <c r="CZ69" s="1263"/>
      <c r="DA69" s="1263"/>
      <c r="DB69" s="1263"/>
      <c r="DC69" s="1264"/>
    </row>
    <row r="70" spans="2:107" x14ac:dyDescent="0.15">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x14ac:dyDescent="0.15">
      <c r="B71" s="369"/>
      <c r="G71" s="394"/>
      <c r="I71" s="395"/>
      <c r="J71" s="392"/>
      <c r="K71" s="392"/>
      <c r="L71" s="393"/>
      <c r="M71" s="392"/>
      <c r="N71" s="393"/>
      <c r="AM71" s="394"/>
      <c r="AN71" s="363" t="s">
        <v>590</v>
      </c>
    </row>
    <row r="72" spans="2:107" x14ac:dyDescent="0.15">
      <c r="B72" s="369"/>
      <c r="G72" s="1250"/>
      <c r="H72" s="1250"/>
      <c r="I72" s="1250"/>
      <c r="J72" s="1250"/>
      <c r="K72" s="379"/>
      <c r="L72" s="379"/>
      <c r="M72" s="380"/>
      <c r="N72" s="380"/>
      <c r="AN72" s="1253"/>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5"/>
      <c r="BP72" s="1249" t="s">
        <v>559</v>
      </c>
      <c r="BQ72" s="1249"/>
      <c r="BR72" s="1249"/>
      <c r="BS72" s="1249"/>
      <c r="BT72" s="1249"/>
      <c r="BU72" s="1249"/>
      <c r="BV72" s="1249"/>
      <c r="BW72" s="1249"/>
      <c r="BX72" s="1249" t="s">
        <v>560</v>
      </c>
      <c r="BY72" s="1249"/>
      <c r="BZ72" s="1249"/>
      <c r="CA72" s="1249"/>
      <c r="CB72" s="1249"/>
      <c r="CC72" s="1249"/>
      <c r="CD72" s="1249"/>
      <c r="CE72" s="1249"/>
      <c r="CF72" s="1249" t="s">
        <v>561</v>
      </c>
      <c r="CG72" s="1249"/>
      <c r="CH72" s="1249"/>
      <c r="CI72" s="1249"/>
      <c r="CJ72" s="1249"/>
      <c r="CK72" s="1249"/>
      <c r="CL72" s="1249"/>
      <c r="CM72" s="1249"/>
      <c r="CN72" s="1249" t="s">
        <v>562</v>
      </c>
      <c r="CO72" s="1249"/>
      <c r="CP72" s="1249"/>
      <c r="CQ72" s="1249"/>
      <c r="CR72" s="1249"/>
      <c r="CS72" s="1249"/>
      <c r="CT72" s="1249"/>
      <c r="CU72" s="1249"/>
      <c r="CV72" s="1249" t="s">
        <v>563</v>
      </c>
      <c r="CW72" s="1249"/>
      <c r="CX72" s="1249"/>
      <c r="CY72" s="1249"/>
      <c r="CZ72" s="1249"/>
      <c r="DA72" s="1249"/>
      <c r="DB72" s="1249"/>
      <c r="DC72" s="1249"/>
    </row>
    <row r="73" spans="2:107" x14ac:dyDescent="0.15">
      <c r="B73" s="369"/>
      <c r="G73" s="1252"/>
      <c r="H73" s="1252"/>
      <c r="I73" s="1252"/>
      <c r="J73" s="1252"/>
      <c r="K73" s="1248"/>
      <c r="L73" s="1248"/>
      <c r="M73" s="1248"/>
      <c r="N73" s="1248"/>
      <c r="AM73" s="378"/>
      <c r="AN73" s="1247" t="s">
        <v>591</v>
      </c>
      <c r="AO73" s="1247"/>
      <c r="AP73" s="1247"/>
      <c r="AQ73" s="1247"/>
      <c r="AR73" s="1247"/>
      <c r="AS73" s="1247"/>
      <c r="AT73" s="1247"/>
      <c r="AU73" s="1247"/>
      <c r="AV73" s="1247"/>
      <c r="AW73" s="1247"/>
      <c r="AX73" s="1247"/>
      <c r="AY73" s="1247"/>
      <c r="AZ73" s="1247"/>
      <c r="BA73" s="1247"/>
      <c r="BB73" s="1247" t="s">
        <v>592</v>
      </c>
      <c r="BC73" s="1247"/>
      <c r="BD73" s="1247"/>
      <c r="BE73" s="1247"/>
      <c r="BF73" s="1247"/>
      <c r="BG73" s="1247"/>
      <c r="BH73" s="1247"/>
      <c r="BI73" s="1247"/>
      <c r="BJ73" s="1247"/>
      <c r="BK73" s="1247"/>
      <c r="BL73" s="1247"/>
      <c r="BM73" s="1247"/>
      <c r="BN73" s="1247"/>
      <c r="BO73" s="1247"/>
      <c r="BP73" s="1244">
        <v>516.20000000000005</v>
      </c>
      <c r="BQ73" s="1244"/>
      <c r="BR73" s="1244"/>
      <c r="BS73" s="1244"/>
      <c r="BT73" s="1244"/>
      <c r="BU73" s="1244"/>
      <c r="BV73" s="1244"/>
      <c r="BW73" s="1244"/>
      <c r="BX73" s="1244">
        <v>440.2</v>
      </c>
      <c r="BY73" s="1244"/>
      <c r="BZ73" s="1244"/>
      <c r="CA73" s="1244"/>
      <c r="CB73" s="1244"/>
      <c r="CC73" s="1244"/>
      <c r="CD73" s="1244"/>
      <c r="CE73" s="1244"/>
      <c r="CF73" s="1244">
        <v>399.7</v>
      </c>
      <c r="CG73" s="1244"/>
      <c r="CH73" s="1244"/>
      <c r="CI73" s="1244"/>
      <c r="CJ73" s="1244"/>
      <c r="CK73" s="1244"/>
      <c r="CL73" s="1244"/>
      <c r="CM73" s="1244"/>
      <c r="CN73" s="1244">
        <v>336</v>
      </c>
      <c r="CO73" s="1244"/>
      <c r="CP73" s="1244"/>
      <c r="CQ73" s="1244"/>
      <c r="CR73" s="1244"/>
      <c r="CS73" s="1244"/>
      <c r="CT73" s="1244"/>
      <c r="CU73" s="1244"/>
      <c r="CV73" s="1244">
        <v>274</v>
      </c>
      <c r="CW73" s="1244"/>
      <c r="CX73" s="1244"/>
      <c r="CY73" s="1244"/>
      <c r="CZ73" s="1244"/>
      <c r="DA73" s="1244"/>
      <c r="DB73" s="1244"/>
      <c r="DC73" s="1244"/>
    </row>
    <row r="74" spans="2:107" x14ac:dyDescent="0.15">
      <c r="B74" s="369"/>
      <c r="G74" s="1252"/>
      <c r="H74" s="1252"/>
      <c r="I74" s="1252"/>
      <c r="J74" s="1252"/>
      <c r="K74" s="1248"/>
      <c r="L74" s="1248"/>
      <c r="M74" s="1248"/>
      <c r="N74" s="1248"/>
      <c r="AM74" s="378"/>
      <c r="AN74" s="1247"/>
      <c r="AO74" s="1247"/>
      <c r="AP74" s="1247"/>
      <c r="AQ74" s="1247"/>
      <c r="AR74" s="1247"/>
      <c r="AS74" s="1247"/>
      <c r="AT74" s="1247"/>
      <c r="AU74" s="1247"/>
      <c r="AV74" s="1247"/>
      <c r="AW74" s="1247"/>
      <c r="AX74" s="1247"/>
      <c r="AY74" s="1247"/>
      <c r="AZ74" s="1247"/>
      <c r="BA74" s="1247"/>
      <c r="BB74" s="1247"/>
      <c r="BC74" s="1247"/>
      <c r="BD74" s="1247"/>
      <c r="BE74" s="1247"/>
      <c r="BF74" s="1247"/>
      <c r="BG74" s="1247"/>
      <c r="BH74" s="1247"/>
      <c r="BI74" s="1247"/>
      <c r="BJ74" s="1247"/>
      <c r="BK74" s="1247"/>
      <c r="BL74" s="1247"/>
      <c r="BM74" s="1247"/>
      <c r="BN74" s="1247"/>
      <c r="BO74" s="1247"/>
      <c r="BP74" s="1244"/>
      <c r="BQ74" s="1244"/>
      <c r="BR74" s="1244"/>
      <c r="BS74" s="1244"/>
      <c r="BT74" s="1244"/>
      <c r="BU74" s="1244"/>
      <c r="BV74" s="1244"/>
      <c r="BW74" s="1244"/>
      <c r="BX74" s="1244"/>
      <c r="BY74" s="1244"/>
      <c r="BZ74" s="1244"/>
      <c r="CA74" s="1244"/>
      <c r="CB74" s="1244"/>
      <c r="CC74" s="1244"/>
      <c r="CD74" s="1244"/>
      <c r="CE74" s="1244"/>
      <c r="CF74" s="1244"/>
      <c r="CG74" s="1244"/>
      <c r="CH74" s="1244"/>
      <c r="CI74" s="1244"/>
      <c r="CJ74" s="1244"/>
      <c r="CK74" s="1244"/>
      <c r="CL74" s="1244"/>
      <c r="CM74" s="1244"/>
      <c r="CN74" s="1244"/>
      <c r="CO74" s="1244"/>
      <c r="CP74" s="1244"/>
      <c r="CQ74" s="1244"/>
      <c r="CR74" s="1244"/>
      <c r="CS74" s="1244"/>
      <c r="CT74" s="1244"/>
      <c r="CU74" s="1244"/>
      <c r="CV74" s="1244"/>
      <c r="CW74" s="1244"/>
      <c r="CX74" s="1244"/>
      <c r="CY74" s="1244"/>
      <c r="CZ74" s="1244"/>
      <c r="DA74" s="1244"/>
      <c r="DB74" s="1244"/>
      <c r="DC74" s="1244"/>
    </row>
    <row r="75" spans="2:107" x14ac:dyDescent="0.15">
      <c r="B75" s="369"/>
      <c r="G75" s="1252"/>
      <c r="H75" s="1252"/>
      <c r="I75" s="1250"/>
      <c r="J75" s="1250"/>
      <c r="K75" s="1251"/>
      <c r="L75" s="1251"/>
      <c r="M75" s="1251"/>
      <c r="N75" s="1251"/>
      <c r="AM75" s="378"/>
      <c r="AN75" s="1247"/>
      <c r="AO75" s="1247"/>
      <c r="AP75" s="1247"/>
      <c r="AQ75" s="1247"/>
      <c r="AR75" s="1247"/>
      <c r="AS75" s="1247"/>
      <c r="AT75" s="1247"/>
      <c r="AU75" s="1247"/>
      <c r="AV75" s="1247"/>
      <c r="AW75" s="1247"/>
      <c r="AX75" s="1247"/>
      <c r="AY75" s="1247"/>
      <c r="AZ75" s="1247"/>
      <c r="BA75" s="1247"/>
      <c r="BB75" s="1247" t="s">
        <v>597</v>
      </c>
      <c r="BC75" s="1247"/>
      <c r="BD75" s="1247"/>
      <c r="BE75" s="1247"/>
      <c r="BF75" s="1247"/>
      <c r="BG75" s="1247"/>
      <c r="BH75" s="1247"/>
      <c r="BI75" s="1247"/>
      <c r="BJ75" s="1247"/>
      <c r="BK75" s="1247"/>
      <c r="BL75" s="1247"/>
      <c r="BM75" s="1247"/>
      <c r="BN75" s="1247"/>
      <c r="BO75" s="1247"/>
      <c r="BP75" s="1244">
        <v>73.5</v>
      </c>
      <c r="BQ75" s="1244"/>
      <c r="BR75" s="1244"/>
      <c r="BS75" s="1244"/>
      <c r="BT75" s="1244"/>
      <c r="BU75" s="1244"/>
      <c r="BV75" s="1244"/>
      <c r="BW75" s="1244"/>
      <c r="BX75" s="1244">
        <v>71.8</v>
      </c>
      <c r="BY75" s="1244"/>
      <c r="BZ75" s="1244"/>
      <c r="CA75" s="1244"/>
      <c r="CB75" s="1244"/>
      <c r="CC75" s="1244"/>
      <c r="CD75" s="1244"/>
      <c r="CE75" s="1244"/>
      <c r="CF75" s="1244">
        <v>69.900000000000006</v>
      </c>
      <c r="CG75" s="1244"/>
      <c r="CH75" s="1244"/>
      <c r="CI75" s="1244"/>
      <c r="CJ75" s="1244"/>
      <c r="CK75" s="1244"/>
      <c r="CL75" s="1244"/>
      <c r="CM75" s="1244"/>
      <c r="CN75" s="1244">
        <v>70</v>
      </c>
      <c r="CO75" s="1244"/>
      <c r="CP75" s="1244"/>
      <c r="CQ75" s="1244"/>
      <c r="CR75" s="1244"/>
      <c r="CS75" s="1244"/>
      <c r="CT75" s="1244"/>
      <c r="CU75" s="1244"/>
      <c r="CV75" s="1244">
        <v>68.3</v>
      </c>
      <c r="CW75" s="1244"/>
      <c r="CX75" s="1244"/>
      <c r="CY75" s="1244"/>
      <c r="CZ75" s="1244"/>
      <c r="DA75" s="1244"/>
      <c r="DB75" s="1244"/>
      <c r="DC75" s="1244"/>
    </row>
    <row r="76" spans="2:107" x14ac:dyDescent="0.15">
      <c r="B76" s="369"/>
      <c r="G76" s="1252"/>
      <c r="H76" s="1252"/>
      <c r="I76" s="1250"/>
      <c r="J76" s="1250"/>
      <c r="K76" s="1251"/>
      <c r="L76" s="1251"/>
      <c r="M76" s="1251"/>
      <c r="N76" s="1251"/>
      <c r="AM76" s="378"/>
      <c r="AN76" s="1247"/>
      <c r="AO76" s="1247"/>
      <c r="AP76" s="1247"/>
      <c r="AQ76" s="1247"/>
      <c r="AR76" s="1247"/>
      <c r="AS76" s="1247"/>
      <c r="AT76" s="1247"/>
      <c r="AU76" s="1247"/>
      <c r="AV76" s="1247"/>
      <c r="AW76" s="1247"/>
      <c r="AX76" s="1247"/>
      <c r="AY76" s="1247"/>
      <c r="AZ76" s="1247"/>
      <c r="BA76" s="1247"/>
      <c r="BB76" s="1247"/>
      <c r="BC76" s="1247"/>
      <c r="BD76" s="1247"/>
      <c r="BE76" s="1247"/>
      <c r="BF76" s="1247"/>
      <c r="BG76" s="1247"/>
      <c r="BH76" s="1247"/>
      <c r="BI76" s="1247"/>
      <c r="BJ76" s="1247"/>
      <c r="BK76" s="1247"/>
      <c r="BL76" s="1247"/>
      <c r="BM76" s="1247"/>
      <c r="BN76" s="1247"/>
      <c r="BO76" s="1247"/>
      <c r="BP76" s="1244"/>
      <c r="BQ76" s="1244"/>
      <c r="BR76" s="1244"/>
      <c r="BS76" s="1244"/>
      <c r="BT76" s="1244"/>
      <c r="BU76" s="1244"/>
      <c r="BV76" s="1244"/>
      <c r="BW76" s="1244"/>
      <c r="BX76" s="1244"/>
      <c r="BY76" s="1244"/>
      <c r="BZ76" s="1244"/>
      <c r="CA76" s="1244"/>
      <c r="CB76" s="1244"/>
      <c r="CC76" s="1244"/>
      <c r="CD76" s="1244"/>
      <c r="CE76" s="1244"/>
      <c r="CF76" s="1244"/>
      <c r="CG76" s="1244"/>
      <c r="CH76" s="1244"/>
      <c r="CI76" s="1244"/>
      <c r="CJ76" s="1244"/>
      <c r="CK76" s="1244"/>
      <c r="CL76" s="1244"/>
      <c r="CM76" s="1244"/>
      <c r="CN76" s="1244"/>
      <c r="CO76" s="1244"/>
      <c r="CP76" s="1244"/>
      <c r="CQ76" s="1244"/>
      <c r="CR76" s="1244"/>
      <c r="CS76" s="1244"/>
      <c r="CT76" s="1244"/>
      <c r="CU76" s="1244"/>
      <c r="CV76" s="1244"/>
      <c r="CW76" s="1244"/>
      <c r="CX76" s="1244"/>
      <c r="CY76" s="1244"/>
      <c r="CZ76" s="1244"/>
      <c r="DA76" s="1244"/>
      <c r="DB76" s="1244"/>
      <c r="DC76" s="1244"/>
    </row>
    <row r="77" spans="2:107" x14ac:dyDescent="0.15">
      <c r="B77" s="369"/>
      <c r="G77" s="1250"/>
      <c r="H77" s="1250"/>
      <c r="I77" s="1250"/>
      <c r="J77" s="1250"/>
      <c r="K77" s="1248"/>
      <c r="L77" s="1248"/>
      <c r="M77" s="1248"/>
      <c r="N77" s="1248"/>
      <c r="AN77" s="1249" t="s">
        <v>594</v>
      </c>
      <c r="AO77" s="1249"/>
      <c r="AP77" s="1249"/>
      <c r="AQ77" s="1249"/>
      <c r="AR77" s="1249"/>
      <c r="AS77" s="1249"/>
      <c r="AT77" s="1249"/>
      <c r="AU77" s="1249"/>
      <c r="AV77" s="1249"/>
      <c r="AW77" s="1249"/>
      <c r="AX77" s="1249"/>
      <c r="AY77" s="1249"/>
      <c r="AZ77" s="1249"/>
      <c r="BA77" s="1249"/>
      <c r="BB77" s="1247" t="s">
        <v>592</v>
      </c>
      <c r="BC77" s="1247"/>
      <c r="BD77" s="1247"/>
      <c r="BE77" s="1247"/>
      <c r="BF77" s="1247"/>
      <c r="BG77" s="1247"/>
      <c r="BH77" s="1247"/>
      <c r="BI77" s="1247"/>
      <c r="BJ77" s="1247"/>
      <c r="BK77" s="1247"/>
      <c r="BL77" s="1247"/>
      <c r="BM77" s="1247"/>
      <c r="BN77" s="1247"/>
      <c r="BO77" s="1247"/>
      <c r="BP77" s="1244">
        <v>53.4</v>
      </c>
      <c r="BQ77" s="1244"/>
      <c r="BR77" s="1244"/>
      <c r="BS77" s="1244"/>
      <c r="BT77" s="1244"/>
      <c r="BU77" s="1244"/>
      <c r="BV77" s="1244"/>
      <c r="BW77" s="1244"/>
      <c r="BX77" s="1244">
        <v>48</v>
      </c>
      <c r="BY77" s="1244"/>
      <c r="BZ77" s="1244"/>
      <c r="CA77" s="1244"/>
      <c r="CB77" s="1244"/>
      <c r="CC77" s="1244"/>
      <c r="CD77" s="1244"/>
      <c r="CE77" s="1244"/>
      <c r="CF77" s="1244">
        <v>49.1</v>
      </c>
      <c r="CG77" s="1244"/>
      <c r="CH77" s="1244"/>
      <c r="CI77" s="1244"/>
      <c r="CJ77" s="1244"/>
      <c r="CK77" s="1244"/>
      <c r="CL77" s="1244"/>
      <c r="CM77" s="1244"/>
      <c r="CN77" s="1244">
        <v>41.5</v>
      </c>
      <c r="CO77" s="1244"/>
      <c r="CP77" s="1244"/>
      <c r="CQ77" s="1244"/>
      <c r="CR77" s="1244"/>
      <c r="CS77" s="1244"/>
      <c r="CT77" s="1244"/>
      <c r="CU77" s="1244"/>
      <c r="CV77" s="1244">
        <v>25.2</v>
      </c>
      <c r="CW77" s="1244"/>
      <c r="CX77" s="1244"/>
      <c r="CY77" s="1244"/>
      <c r="CZ77" s="1244"/>
      <c r="DA77" s="1244"/>
      <c r="DB77" s="1244"/>
      <c r="DC77" s="1244"/>
    </row>
    <row r="78" spans="2:107" x14ac:dyDescent="0.15">
      <c r="B78" s="369"/>
      <c r="G78" s="1250"/>
      <c r="H78" s="1250"/>
      <c r="I78" s="1250"/>
      <c r="J78" s="1250"/>
      <c r="K78" s="1248"/>
      <c r="L78" s="1248"/>
      <c r="M78" s="1248"/>
      <c r="N78" s="1248"/>
      <c r="AN78" s="1249"/>
      <c r="AO78" s="1249"/>
      <c r="AP78" s="1249"/>
      <c r="AQ78" s="1249"/>
      <c r="AR78" s="1249"/>
      <c r="AS78" s="1249"/>
      <c r="AT78" s="1249"/>
      <c r="AU78" s="1249"/>
      <c r="AV78" s="1249"/>
      <c r="AW78" s="1249"/>
      <c r="AX78" s="1249"/>
      <c r="AY78" s="1249"/>
      <c r="AZ78" s="1249"/>
      <c r="BA78" s="1249"/>
      <c r="BB78" s="1247"/>
      <c r="BC78" s="1247"/>
      <c r="BD78" s="1247"/>
      <c r="BE78" s="1247"/>
      <c r="BF78" s="1247"/>
      <c r="BG78" s="1247"/>
      <c r="BH78" s="1247"/>
      <c r="BI78" s="1247"/>
      <c r="BJ78" s="1247"/>
      <c r="BK78" s="1247"/>
      <c r="BL78" s="1247"/>
      <c r="BM78" s="1247"/>
      <c r="BN78" s="1247"/>
      <c r="BO78" s="1247"/>
      <c r="BP78" s="1244"/>
      <c r="BQ78" s="1244"/>
      <c r="BR78" s="1244"/>
      <c r="BS78" s="1244"/>
      <c r="BT78" s="1244"/>
      <c r="BU78" s="1244"/>
      <c r="BV78" s="1244"/>
      <c r="BW78" s="1244"/>
      <c r="BX78" s="1244"/>
      <c r="BY78" s="1244"/>
      <c r="BZ78" s="1244"/>
      <c r="CA78" s="1244"/>
      <c r="CB78" s="1244"/>
      <c r="CC78" s="1244"/>
      <c r="CD78" s="1244"/>
      <c r="CE78" s="1244"/>
      <c r="CF78" s="1244"/>
      <c r="CG78" s="1244"/>
      <c r="CH78" s="1244"/>
      <c r="CI78" s="1244"/>
      <c r="CJ78" s="1244"/>
      <c r="CK78" s="1244"/>
      <c r="CL78" s="1244"/>
      <c r="CM78" s="1244"/>
      <c r="CN78" s="1244"/>
      <c r="CO78" s="1244"/>
      <c r="CP78" s="1244"/>
      <c r="CQ78" s="1244"/>
      <c r="CR78" s="1244"/>
      <c r="CS78" s="1244"/>
      <c r="CT78" s="1244"/>
      <c r="CU78" s="1244"/>
      <c r="CV78" s="1244"/>
      <c r="CW78" s="1244"/>
      <c r="CX78" s="1244"/>
      <c r="CY78" s="1244"/>
      <c r="CZ78" s="1244"/>
      <c r="DA78" s="1244"/>
      <c r="DB78" s="1244"/>
      <c r="DC78" s="1244"/>
    </row>
    <row r="79" spans="2:107" x14ac:dyDescent="0.15">
      <c r="B79" s="369"/>
      <c r="G79" s="1250"/>
      <c r="H79" s="1250"/>
      <c r="I79" s="1245"/>
      <c r="J79" s="1245"/>
      <c r="K79" s="1246"/>
      <c r="L79" s="1246"/>
      <c r="M79" s="1246"/>
      <c r="N79" s="1246"/>
      <c r="AN79" s="1249"/>
      <c r="AO79" s="1249"/>
      <c r="AP79" s="1249"/>
      <c r="AQ79" s="1249"/>
      <c r="AR79" s="1249"/>
      <c r="AS79" s="1249"/>
      <c r="AT79" s="1249"/>
      <c r="AU79" s="1249"/>
      <c r="AV79" s="1249"/>
      <c r="AW79" s="1249"/>
      <c r="AX79" s="1249"/>
      <c r="AY79" s="1249"/>
      <c r="AZ79" s="1249"/>
      <c r="BA79" s="1249"/>
      <c r="BB79" s="1247" t="s">
        <v>597</v>
      </c>
      <c r="BC79" s="1247"/>
      <c r="BD79" s="1247"/>
      <c r="BE79" s="1247"/>
      <c r="BF79" s="1247"/>
      <c r="BG79" s="1247"/>
      <c r="BH79" s="1247"/>
      <c r="BI79" s="1247"/>
      <c r="BJ79" s="1247"/>
      <c r="BK79" s="1247"/>
      <c r="BL79" s="1247"/>
      <c r="BM79" s="1247"/>
      <c r="BN79" s="1247"/>
      <c r="BO79" s="1247"/>
      <c r="BP79" s="1244">
        <v>9.8000000000000007</v>
      </c>
      <c r="BQ79" s="1244"/>
      <c r="BR79" s="1244"/>
      <c r="BS79" s="1244"/>
      <c r="BT79" s="1244"/>
      <c r="BU79" s="1244"/>
      <c r="BV79" s="1244"/>
      <c r="BW79" s="1244"/>
      <c r="BX79" s="1244">
        <v>9.6</v>
      </c>
      <c r="BY79" s="1244"/>
      <c r="BZ79" s="1244"/>
      <c r="CA79" s="1244"/>
      <c r="CB79" s="1244"/>
      <c r="CC79" s="1244"/>
      <c r="CD79" s="1244"/>
      <c r="CE79" s="1244"/>
      <c r="CF79" s="1244">
        <v>9.5</v>
      </c>
      <c r="CG79" s="1244"/>
      <c r="CH79" s="1244"/>
      <c r="CI79" s="1244"/>
      <c r="CJ79" s="1244"/>
      <c r="CK79" s="1244"/>
      <c r="CL79" s="1244"/>
      <c r="CM79" s="1244"/>
      <c r="CN79" s="1244">
        <v>9.1999999999999993</v>
      </c>
      <c r="CO79" s="1244"/>
      <c r="CP79" s="1244"/>
      <c r="CQ79" s="1244"/>
      <c r="CR79" s="1244"/>
      <c r="CS79" s="1244"/>
      <c r="CT79" s="1244"/>
      <c r="CU79" s="1244"/>
      <c r="CV79" s="1244">
        <v>8.9</v>
      </c>
      <c r="CW79" s="1244"/>
      <c r="CX79" s="1244"/>
      <c r="CY79" s="1244"/>
      <c r="CZ79" s="1244"/>
      <c r="DA79" s="1244"/>
      <c r="DB79" s="1244"/>
      <c r="DC79" s="1244"/>
    </row>
    <row r="80" spans="2:107" x14ac:dyDescent="0.15">
      <c r="B80" s="369"/>
      <c r="G80" s="1250"/>
      <c r="H80" s="1250"/>
      <c r="I80" s="1245"/>
      <c r="J80" s="1245"/>
      <c r="K80" s="1246"/>
      <c r="L80" s="1246"/>
      <c r="M80" s="1246"/>
      <c r="N80" s="1246"/>
      <c r="AN80" s="1249"/>
      <c r="AO80" s="1249"/>
      <c r="AP80" s="1249"/>
      <c r="AQ80" s="1249"/>
      <c r="AR80" s="1249"/>
      <c r="AS80" s="1249"/>
      <c r="AT80" s="1249"/>
      <c r="AU80" s="1249"/>
      <c r="AV80" s="1249"/>
      <c r="AW80" s="1249"/>
      <c r="AX80" s="1249"/>
      <c r="AY80" s="1249"/>
      <c r="AZ80" s="1249"/>
      <c r="BA80" s="1249"/>
      <c r="BB80" s="1247"/>
      <c r="BC80" s="1247"/>
      <c r="BD80" s="1247"/>
      <c r="BE80" s="1247"/>
      <c r="BF80" s="1247"/>
      <c r="BG80" s="1247"/>
      <c r="BH80" s="1247"/>
      <c r="BI80" s="1247"/>
      <c r="BJ80" s="1247"/>
      <c r="BK80" s="1247"/>
      <c r="BL80" s="1247"/>
      <c r="BM80" s="1247"/>
      <c r="BN80" s="1247"/>
      <c r="BO80" s="1247"/>
      <c r="BP80" s="1244"/>
      <c r="BQ80" s="1244"/>
      <c r="BR80" s="1244"/>
      <c r="BS80" s="1244"/>
      <c r="BT80" s="1244"/>
      <c r="BU80" s="1244"/>
      <c r="BV80" s="1244"/>
      <c r="BW80" s="1244"/>
      <c r="BX80" s="1244"/>
      <c r="BY80" s="1244"/>
      <c r="BZ80" s="1244"/>
      <c r="CA80" s="1244"/>
      <c r="CB80" s="1244"/>
      <c r="CC80" s="1244"/>
      <c r="CD80" s="1244"/>
      <c r="CE80" s="1244"/>
      <c r="CF80" s="1244"/>
      <c r="CG80" s="1244"/>
      <c r="CH80" s="1244"/>
      <c r="CI80" s="1244"/>
      <c r="CJ80" s="1244"/>
      <c r="CK80" s="1244"/>
      <c r="CL80" s="1244"/>
      <c r="CM80" s="1244"/>
      <c r="CN80" s="1244"/>
      <c r="CO80" s="1244"/>
      <c r="CP80" s="1244"/>
      <c r="CQ80" s="1244"/>
      <c r="CR80" s="1244"/>
      <c r="CS80" s="1244"/>
      <c r="CT80" s="1244"/>
      <c r="CU80" s="1244"/>
      <c r="CV80" s="1244"/>
      <c r="CW80" s="1244"/>
      <c r="CX80" s="1244"/>
      <c r="CY80" s="1244"/>
      <c r="CZ80" s="1244"/>
      <c r="DA80" s="1244"/>
      <c r="DB80" s="1244"/>
      <c r="DC80" s="1244"/>
    </row>
    <row r="81" spans="2:109" x14ac:dyDescent="0.15">
      <c r="B81" s="369"/>
    </row>
    <row r="82" spans="2:109" ht="17.25" x14ac:dyDescent="0.15">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x14ac:dyDescent="0.15">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x14ac:dyDescent="0.15">
      <c r="DD84" s="363"/>
      <c r="DE84" s="363"/>
    </row>
    <row r="85" spans="2:109" x14ac:dyDescent="0.15">
      <c r="DD85" s="363"/>
      <c r="DE85" s="363"/>
    </row>
  </sheetData>
  <sheetProtection algorithmName="SHA-512" hashValue="JdEW0YZOaifj/nvYYoltCl6G2F+r7KldQrWcz50vMq5Ieo2PkD6kfvBftVkozSYCBz70h6PtvA77Yyps3C3njg==" saltValue="Low+yTy3M5BdmVquDnpOX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ED7B5-5A8D-4D2E-A701-60570DEADC45}">
  <sheetPr>
    <pageSetUpPr fitToPage="1"/>
  </sheetPr>
  <dimension ref="A1:DR125"/>
  <sheetViews>
    <sheetView showGridLines="0" topLeftCell="A85" zoomScaleNormal="100" zoomScaleSheetLayoutView="70" workbookViewId="0">
      <selection activeCell="AN43" sqref="AN43:DC47"/>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507</v>
      </c>
    </row>
  </sheetData>
  <sheetProtection algorithmName="SHA-512" hashValue="+iBtkXEoXpAE8+I0pRk/M2HOkoQPx2NQc3THbNa5YxqG1pjo+QjXA0ZDYxEVF2UJkOmM6pzAqmLaXt7BzVlsYw==" saltValue="h/uZrDC3i4lTFuXZBC2Wr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D5337-EE51-4FE6-B74F-998ADEBDB2E4}">
  <sheetPr>
    <pageSetUpPr fitToPage="1"/>
  </sheetPr>
  <dimension ref="A1:DR125"/>
  <sheetViews>
    <sheetView showGridLines="0" topLeftCell="A4" zoomScaleNormal="100" zoomScaleSheetLayoutView="55" workbookViewId="0">
      <selection activeCell="AN43" sqref="AN43"/>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507</v>
      </c>
    </row>
  </sheetData>
  <sheetProtection algorithmName="SHA-512" hashValue="4J4hQXutVhEVOfXa+YjzCqLsGoslOxPS/jU42UPRuQP2i0ACgP5zhkA+xbpclVpMHMu1hpbo2WWzoCcPTkOZZQ==" saltValue="u9S8xZe2OJyXtjJcVfX8+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557</v>
      </c>
      <c r="G2" s="148"/>
      <c r="H2" s="149"/>
    </row>
    <row r="3" spans="1:8" x14ac:dyDescent="0.15">
      <c r="A3" s="145" t="s">
        <v>550</v>
      </c>
      <c r="B3" s="150"/>
      <c r="C3" s="151"/>
      <c r="D3" s="152">
        <v>177167</v>
      </c>
      <c r="E3" s="153"/>
      <c r="F3" s="154">
        <v>88968</v>
      </c>
      <c r="G3" s="155"/>
      <c r="H3" s="156"/>
    </row>
    <row r="4" spans="1:8" x14ac:dyDescent="0.15">
      <c r="A4" s="157"/>
      <c r="B4" s="158"/>
      <c r="C4" s="159"/>
      <c r="D4" s="160">
        <v>79684</v>
      </c>
      <c r="E4" s="161"/>
      <c r="F4" s="162">
        <v>45482</v>
      </c>
      <c r="G4" s="163"/>
      <c r="H4" s="164"/>
    </row>
    <row r="5" spans="1:8" x14ac:dyDescent="0.15">
      <c r="A5" s="145" t="s">
        <v>552</v>
      </c>
      <c r="B5" s="150"/>
      <c r="C5" s="151"/>
      <c r="D5" s="152">
        <v>152725</v>
      </c>
      <c r="E5" s="153"/>
      <c r="F5" s="154">
        <v>85173</v>
      </c>
      <c r="G5" s="155"/>
      <c r="H5" s="156"/>
    </row>
    <row r="6" spans="1:8" x14ac:dyDescent="0.15">
      <c r="A6" s="157"/>
      <c r="B6" s="158"/>
      <c r="C6" s="159"/>
      <c r="D6" s="160">
        <v>45568</v>
      </c>
      <c r="E6" s="161"/>
      <c r="F6" s="162">
        <v>43913</v>
      </c>
      <c r="G6" s="163"/>
      <c r="H6" s="164"/>
    </row>
    <row r="7" spans="1:8" x14ac:dyDescent="0.15">
      <c r="A7" s="145" t="s">
        <v>553</v>
      </c>
      <c r="B7" s="150"/>
      <c r="C7" s="151"/>
      <c r="D7" s="152">
        <v>230350</v>
      </c>
      <c r="E7" s="153"/>
      <c r="F7" s="154">
        <v>94081</v>
      </c>
      <c r="G7" s="155"/>
      <c r="H7" s="156"/>
    </row>
    <row r="8" spans="1:8" x14ac:dyDescent="0.15">
      <c r="A8" s="157"/>
      <c r="B8" s="158"/>
      <c r="C8" s="159"/>
      <c r="D8" s="160">
        <v>154277</v>
      </c>
      <c r="E8" s="161"/>
      <c r="F8" s="162">
        <v>48949</v>
      </c>
      <c r="G8" s="163"/>
      <c r="H8" s="164"/>
    </row>
    <row r="9" spans="1:8" x14ac:dyDescent="0.15">
      <c r="A9" s="145" t="s">
        <v>554</v>
      </c>
      <c r="B9" s="150"/>
      <c r="C9" s="151"/>
      <c r="D9" s="152">
        <v>155130</v>
      </c>
      <c r="E9" s="153"/>
      <c r="F9" s="154">
        <v>92632</v>
      </c>
      <c r="G9" s="155"/>
      <c r="H9" s="156"/>
    </row>
    <row r="10" spans="1:8" x14ac:dyDescent="0.15">
      <c r="A10" s="157"/>
      <c r="B10" s="158"/>
      <c r="C10" s="159"/>
      <c r="D10" s="160">
        <v>110800</v>
      </c>
      <c r="E10" s="161"/>
      <c r="F10" s="162">
        <v>47978</v>
      </c>
      <c r="G10" s="163"/>
      <c r="H10" s="164"/>
    </row>
    <row r="11" spans="1:8" x14ac:dyDescent="0.15">
      <c r="A11" s="145" t="s">
        <v>555</v>
      </c>
      <c r="B11" s="150"/>
      <c r="C11" s="151"/>
      <c r="D11" s="152">
        <v>115796</v>
      </c>
      <c r="E11" s="153"/>
      <c r="F11" s="154">
        <v>96469</v>
      </c>
      <c r="G11" s="155"/>
      <c r="H11" s="156"/>
    </row>
    <row r="12" spans="1:8" x14ac:dyDescent="0.15">
      <c r="A12" s="157"/>
      <c r="B12" s="158"/>
      <c r="C12" s="165"/>
      <c r="D12" s="160">
        <v>22365</v>
      </c>
      <c r="E12" s="161"/>
      <c r="F12" s="162">
        <v>49775</v>
      </c>
      <c r="G12" s="163"/>
      <c r="H12" s="164"/>
    </row>
    <row r="13" spans="1:8" x14ac:dyDescent="0.15">
      <c r="A13" s="145"/>
      <c r="B13" s="150"/>
      <c r="C13" s="166"/>
      <c r="D13" s="167">
        <v>166234</v>
      </c>
      <c r="E13" s="168"/>
      <c r="F13" s="169">
        <v>91465</v>
      </c>
      <c r="G13" s="170"/>
      <c r="H13" s="156"/>
    </row>
    <row r="14" spans="1:8" x14ac:dyDescent="0.15">
      <c r="A14" s="157"/>
      <c r="B14" s="158"/>
      <c r="C14" s="159"/>
      <c r="D14" s="160">
        <v>82539</v>
      </c>
      <c r="E14" s="161"/>
      <c r="F14" s="162">
        <v>47219</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6.3</v>
      </c>
      <c r="C19" s="171">
        <f>ROUND(VALUE(SUBSTITUTE(実質収支比率等に係る経年分析!G$48,"▲","-")),2)</f>
        <v>1.9</v>
      </c>
      <c r="D19" s="171">
        <f>ROUND(VALUE(SUBSTITUTE(実質収支比率等に係る経年分析!H$48,"▲","-")),2)</f>
        <v>12.85</v>
      </c>
      <c r="E19" s="171">
        <f>ROUND(VALUE(SUBSTITUTE(実質収支比率等に係る経年分析!I$48,"▲","-")),2)</f>
        <v>5.23</v>
      </c>
      <c r="F19" s="171">
        <f>ROUND(VALUE(SUBSTITUTE(実質収支比率等に係る経年分析!J$48,"▲","-")),2)</f>
        <v>12.97</v>
      </c>
    </row>
    <row r="20" spans="1:11" x14ac:dyDescent="0.15">
      <c r="A20" s="171" t="s">
        <v>54</v>
      </c>
      <c r="B20" s="171">
        <f>ROUND(VALUE(SUBSTITUTE(実質収支比率等に係る経年分析!F$47,"▲","-")),2)</f>
        <v>55.07</v>
      </c>
      <c r="C20" s="171">
        <f>ROUND(VALUE(SUBSTITUTE(実質収支比率等に係る経年分析!G$47,"▲","-")),2)</f>
        <v>68.930000000000007</v>
      </c>
      <c r="D20" s="171">
        <f>ROUND(VALUE(SUBSTITUTE(実質収支比率等に係る経年分析!H$47,"▲","-")),2)</f>
        <v>64.7</v>
      </c>
      <c r="E20" s="171">
        <f>ROUND(VALUE(SUBSTITUTE(実質収支比率等に係る経年分析!I$47,"▲","-")),2)</f>
        <v>70</v>
      </c>
      <c r="F20" s="171">
        <f>ROUND(VALUE(SUBSTITUTE(実質収支比率等に係る経年分析!J$47,"▲","-")),2)</f>
        <v>70.319999999999993</v>
      </c>
    </row>
    <row r="21" spans="1:11" x14ac:dyDescent="0.15">
      <c r="A21" s="171" t="s">
        <v>55</v>
      </c>
      <c r="B21" s="171">
        <f>IF(ISNUMBER(VALUE(SUBSTITUTE(実質収支比率等に係る経年分析!F$49,"▲","-"))),ROUND(VALUE(SUBSTITUTE(実質収支比率等に係る経年分析!F$49,"▲","-")),2),NA())</f>
        <v>11.14</v>
      </c>
      <c r="C21" s="171">
        <f>IF(ISNUMBER(VALUE(SUBSTITUTE(実質収支比率等に係る経年分析!G$49,"▲","-"))),ROUND(VALUE(SUBSTITUTE(実質収支比率等に係る経年分析!G$49,"▲","-")),2),NA())</f>
        <v>8.68</v>
      </c>
      <c r="D21" s="171">
        <f>IF(ISNUMBER(VALUE(SUBSTITUTE(実質収支比率等に係る経年分析!H$49,"▲","-"))),ROUND(VALUE(SUBSTITUTE(実質収支比率等に係る経年分析!H$49,"▲","-")),2),NA())</f>
        <v>6.92</v>
      </c>
      <c r="E21" s="171">
        <f>IF(ISNUMBER(VALUE(SUBSTITUTE(実質収支比率等に係る経年分析!I$49,"▲","-"))),ROUND(VALUE(SUBSTITUTE(実質収支比率等に係る経年分析!I$49,"▲","-")),2),NA())</f>
        <v>0.84</v>
      </c>
      <c r="F21" s="171">
        <f>IF(ISNUMBER(VALUE(SUBSTITUTE(実質収支比率等に係る経年分析!J$49,"▲","-"))),ROUND(VALUE(SUBSTITUTE(実質収支比率等に係る経年分析!J$49,"▲","-")),2),NA())</f>
        <v>12.67</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公共下水道事業会計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市場事業会計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国民健康保険事業会計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0.93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2.15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1.19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後期高齢者医療事業会計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0.05</v>
      </c>
    </row>
    <row r="34" spans="1:16" x14ac:dyDescent="0.15">
      <c r="A34" s="172" t="str">
        <f>IF(連結実質赤字比率に係る赤字・黒字の構成分析!C$36="",NA(),連結実質赤字比率に係る赤字・黒字の構成分析!C$36)</f>
        <v>介護保険事業会計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1.1599999999999999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0.94</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5.15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6.14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8.4600000000000009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8.77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8.32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12.85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5.22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12.96</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815</v>
      </c>
      <c r="E42" s="173"/>
      <c r="F42" s="173"/>
      <c r="G42" s="173">
        <f>'実質公債費比率（分子）の構造'!L$52</f>
        <v>897</v>
      </c>
      <c r="H42" s="173"/>
      <c r="I42" s="173"/>
      <c r="J42" s="173">
        <f>'実質公債費比率（分子）の構造'!M$52</f>
        <v>917</v>
      </c>
      <c r="K42" s="173"/>
      <c r="L42" s="173"/>
      <c r="M42" s="173">
        <f>'実質公債費比率（分子）の構造'!N$52</f>
        <v>946</v>
      </c>
      <c r="N42" s="173"/>
      <c r="O42" s="173"/>
      <c r="P42" s="173">
        <f>'実質公債費比率（分子）の構造'!O$52</f>
        <v>986</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66</v>
      </c>
      <c r="B46" s="173">
        <f>'実質公債費比率（分子）の構造'!K$48</f>
        <v>151</v>
      </c>
      <c r="C46" s="173"/>
      <c r="D46" s="173"/>
      <c r="E46" s="173">
        <f>'実質公債費比率（分子）の構造'!L$48</f>
        <v>139</v>
      </c>
      <c r="F46" s="173"/>
      <c r="G46" s="173"/>
      <c r="H46" s="173">
        <f>'実質公債費比率（分子）の構造'!M$48</f>
        <v>202</v>
      </c>
      <c r="I46" s="173"/>
      <c r="J46" s="173"/>
      <c r="K46" s="173">
        <f>'実質公債費比率（分子）の構造'!N$48</f>
        <v>198</v>
      </c>
      <c r="L46" s="173"/>
      <c r="M46" s="173"/>
      <c r="N46" s="173">
        <f>'実質公債費比率（分子）の構造'!O$48</f>
        <v>195</v>
      </c>
      <c r="O46" s="173"/>
      <c r="P46" s="173"/>
    </row>
    <row r="47" spans="1:16" x14ac:dyDescent="0.15">
      <c r="A47" s="173" t="s">
        <v>67</v>
      </c>
      <c r="B47" s="173">
        <f>'実質公債費比率（分子）の構造'!K$47</f>
        <v>82</v>
      </c>
      <c r="C47" s="173"/>
      <c r="D47" s="173"/>
      <c r="E47" s="173">
        <f>'実質公債費比率（分子）の構造'!L$47</f>
        <v>82</v>
      </c>
      <c r="F47" s="173"/>
      <c r="G47" s="173"/>
      <c r="H47" s="173">
        <f>'実質公債費比率（分子）の構造'!M$47</f>
        <v>82</v>
      </c>
      <c r="I47" s="173"/>
      <c r="J47" s="173"/>
      <c r="K47" s="173">
        <f>'実質公債費比率（分子）の構造'!N$47</f>
        <v>82</v>
      </c>
      <c r="L47" s="173"/>
      <c r="M47" s="173"/>
      <c r="N47" s="173">
        <f>'実質公債費比率（分子）の構造'!O$47</f>
        <v>82</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3315</v>
      </c>
      <c r="C49" s="173"/>
      <c r="D49" s="173"/>
      <c r="E49" s="173">
        <f>'実質公債費比率（分子）の構造'!L$45</f>
        <v>3398</v>
      </c>
      <c r="F49" s="173"/>
      <c r="G49" s="173"/>
      <c r="H49" s="173">
        <f>'実質公債費比率（分子）の構造'!M$45</f>
        <v>3408</v>
      </c>
      <c r="I49" s="173"/>
      <c r="J49" s="173"/>
      <c r="K49" s="173">
        <f>'実質公債費比率（分子）の構造'!N$45</f>
        <v>3432</v>
      </c>
      <c r="L49" s="173"/>
      <c r="M49" s="173"/>
      <c r="N49" s="173">
        <f>'実質公債費比率（分子）の構造'!O$45</f>
        <v>3495</v>
      </c>
      <c r="O49" s="173"/>
      <c r="P49" s="173"/>
    </row>
    <row r="50" spans="1:16" x14ac:dyDescent="0.15">
      <c r="A50" s="173" t="s">
        <v>70</v>
      </c>
      <c r="B50" s="173" t="e">
        <f>NA()</f>
        <v>#N/A</v>
      </c>
      <c r="C50" s="173">
        <f>IF(ISNUMBER('実質公債費比率（分子）の構造'!K$53),'実質公債費比率（分子）の構造'!K$53,NA())</f>
        <v>2733</v>
      </c>
      <c r="D50" s="173" t="e">
        <f>NA()</f>
        <v>#N/A</v>
      </c>
      <c r="E50" s="173" t="e">
        <f>NA()</f>
        <v>#N/A</v>
      </c>
      <c r="F50" s="173">
        <f>IF(ISNUMBER('実質公債費比率（分子）の構造'!L$53),'実質公債費比率（分子）の構造'!L$53,NA())</f>
        <v>2722</v>
      </c>
      <c r="G50" s="173" t="e">
        <f>NA()</f>
        <v>#N/A</v>
      </c>
      <c r="H50" s="173" t="e">
        <f>NA()</f>
        <v>#N/A</v>
      </c>
      <c r="I50" s="173">
        <f>IF(ISNUMBER('実質公債費比率（分子）の構造'!M$53),'実質公債費比率（分子）の構造'!M$53,NA())</f>
        <v>2775</v>
      </c>
      <c r="J50" s="173" t="e">
        <f>NA()</f>
        <v>#N/A</v>
      </c>
      <c r="K50" s="173" t="e">
        <f>NA()</f>
        <v>#N/A</v>
      </c>
      <c r="L50" s="173">
        <f>IF(ISNUMBER('実質公債費比率（分子）の構造'!N$53),'実質公債費比率（分子）の構造'!N$53,NA())</f>
        <v>2766</v>
      </c>
      <c r="M50" s="173" t="e">
        <f>NA()</f>
        <v>#N/A</v>
      </c>
      <c r="N50" s="173" t="e">
        <f>NA()</f>
        <v>#N/A</v>
      </c>
      <c r="O50" s="173">
        <f>IF(ISNUMBER('実質公債費比率（分子）の構造'!O$53),'実質公債費比率（分子）の構造'!O$53,NA())</f>
        <v>2786</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6579</v>
      </c>
      <c r="E56" s="172"/>
      <c r="F56" s="172"/>
      <c r="G56" s="172">
        <f>'将来負担比率（分子）の構造'!J$52</f>
        <v>6659</v>
      </c>
      <c r="H56" s="172"/>
      <c r="I56" s="172"/>
      <c r="J56" s="172">
        <f>'将来負担比率（分子）の構造'!K$52</f>
        <v>6769</v>
      </c>
      <c r="K56" s="172"/>
      <c r="L56" s="172"/>
      <c r="M56" s="172">
        <f>'将来負担比率（分子）の構造'!L$52</f>
        <v>6901</v>
      </c>
      <c r="N56" s="172"/>
      <c r="O56" s="172"/>
      <c r="P56" s="172">
        <f>'将来負担比率（分子）の構造'!M$52</f>
        <v>6671</v>
      </c>
    </row>
    <row r="57" spans="1:16" x14ac:dyDescent="0.15">
      <c r="A57" s="172" t="s">
        <v>41</v>
      </c>
      <c r="B57" s="172"/>
      <c r="C57" s="172"/>
      <c r="D57" s="172">
        <f>'将来負担比率（分子）の構造'!I$51</f>
        <v>2239</v>
      </c>
      <c r="E57" s="172"/>
      <c r="F57" s="172"/>
      <c r="G57" s="172">
        <f>'将来負担比率（分子）の構造'!J$51</f>
        <v>2294</v>
      </c>
      <c r="H57" s="172"/>
      <c r="I57" s="172"/>
      <c r="J57" s="172">
        <f>'将来負担比率（分子）の構造'!K$51</f>
        <v>2278</v>
      </c>
      <c r="K57" s="172"/>
      <c r="L57" s="172"/>
      <c r="M57" s="172">
        <f>'将来負担比率（分子）の構造'!L$51</f>
        <v>2147</v>
      </c>
      <c r="N57" s="172"/>
      <c r="O57" s="172"/>
      <c r="P57" s="172">
        <f>'将来負担比率（分子）の構造'!M$51</f>
        <v>2020</v>
      </c>
    </row>
    <row r="58" spans="1:16" x14ac:dyDescent="0.15">
      <c r="A58" s="172" t="s">
        <v>40</v>
      </c>
      <c r="B58" s="172"/>
      <c r="C58" s="172"/>
      <c r="D58" s="172">
        <f>'将来負担比率（分子）の構造'!I$50</f>
        <v>5897</v>
      </c>
      <c r="E58" s="172"/>
      <c r="F58" s="172"/>
      <c r="G58" s="172">
        <f>'将来負担比率（分子）の構造'!J$50</f>
        <v>7200</v>
      </c>
      <c r="H58" s="172"/>
      <c r="I58" s="172"/>
      <c r="J58" s="172">
        <f>'将来負担比率（分子）の構造'!K$50</f>
        <v>7171</v>
      </c>
      <c r="K58" s="172"/>
      <c r="L58" s="172"/>
      <c r="M58" s="172">
        <f>'将来負担比率（分子）の構造'!L$50</f>
        <v>7499</v>
      </c>
      <c r="N58" s="172"/>
      <c r="O58" s="172"/>
      <c r="P58" s="172">
        <f>'将来負担比率（分子）の構造'!M$50</f>
        <v>7383</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1048</v>
      </c>
      <c r="C62" s="172"/>
      <c r="D62" s="172"/>
      <c r="E62" s="172">
        <f>'将来負担比率（分子）の構造'!J$45</f>
        <v>1105</v>
      </c>
      <c r="F62" s="172"/>
      <c r="G62" s="172"/>
      <c r="H62" s="172">
        <f>'将来負担比率（分子）の構造'!K$45</f>
        <v>1078</v>
      </c>
      <c r="I62" s="172"/>
      <c r="J62" s="172"/>
      <c r="K62" s="172">
        <f>'将来負担比率（分子）の構造'!L$45</f>
        <v>1100</v>
      </c>
      <c r="L62" s="172"/>
      <c r="M62" s="172"/>
      <c r="N62" s="172">
        <f>'将来負担比率（分子）の構造'!M$45</f>
        <v>990</v>
      </c>
      <c r="O62" s="172"/>
      <c r="P62" s="172"/>
    </row>
    <row r="63" spans="1:16" x14ac:dyDescent="0.15">
      <c r="A63" s="172" t="s">
        <v>33</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32</v>
      </c>
      <c r="B64" s="172">
        <f>'将来負担比率（分子）の構造'!I$43</f>
        <v>1046</v>
      </c>
      <c r="C64" s="172"/>
      <c r="D64" s="172"/>
      <c r="E64" s="172">
        <f>'将来負担比率（分子）の構造'!J$43</f>
        <v>930</v>
      </c>
      <c r="F64" s="172"/>
      <c r="G64" s="172"/>
      <c r="H64" s="172">
        <f>'将来負担比率（分子）の構造'!K$43</f>
        <v>1383</v>
      </c>
      <c r="I64" s="172"/>
      <c r="J64" s="172"/>
      <c r="K64" s="172">
        <f>'将来負担比率（分子）の構造'!L$43</f>
        <v>1798</v>
      </c>
      <c r="L64" s="172"/>
      <c r="M64" s="172"/>
      <c r="N64" s="172">
        <f>'将来負担比率（分子）の構造'!M$43</f>
        <v>2186</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33273</v>
      </c>
      <c r="C66" s="172"/>
      <c r="D66" s="172"/>
      <c r="E66" s="172">
        <f>'将来負担比率（分子）の構造'!J$41</f>
        <v>31226</v>
      </c>
      <c r="F66" s="172"/>
      <c r="G66" s="172"/>
      <c r="H66" s="172">
        <f>'将来負担比率（分子）の構造'!K$41</f>
        <v>29291</v>
      </c>
      <c r="I66" s="172"/>
      <c r="J66" s="172"/>
      <c r="K66" s="172">
        <f>'将来負担比率（分子）の構造'!L$41</f>
        <v>27210</v>
      </c>
      <c r="L66" s="172"/>
      <c r="M66" s="172"/>
      <c r="N66" s="172">
        <f>'将来負担比率（分子）の構造'!M$41</f>
        <v>24649</v>
      </c>
      <c r="O66" s="172"/>
      <c r="P66" s="172"/>
    </row>
    <row r="67" spans="1:16" x14ac:dyDescent="0.15">
      <c r="A67" s="172" t="s">
        <v>74</v>
      </c>
      <c r="B67" s="172" t="e">
        <f>NA()</f>
        <v>#N/A</v>
      </c>
      <c r="C67" s="172">
        <f>IF(ISNUMBER('将来負担比率（分子）の構造'!I$53), IF('将来負担比率（分子）の構造'!I$53 &lt; 0, 0, '将来負担比率（分子）の構造'!I$53), NA())</f>
        <v>20651</v>
      </c>
      <c r="D67" s="172" t="e">
        <f>NA()</f>
        <v>#N/A</v>
      </c>
      <c r="E67" s="172" t="e">
        <f>NA()</f>
        <v>#N/A</v>
      </c>
      <c r="F67" s="172">
        <f>IF(ISNUMBER('将来負担比率（分子）の構造'!J$53), IF('将来負担比率（分子）の構造'!J$53 &lt; 0, 0, '将来負担比率（分子）の構造'!J$53), NA())</f>
        <v>17108</v>
      </c>
      <c r="G67" s="172" t="e">
        <f>NA()</f>
        <v>#N/A</v>
      </c>
      <c r="H67" s="172" t="e">
        <f>NA()</f>
        <v>#N/A</v>
      </c>
      <c r="I67" s="172">
        <f>IF(ISNUMBER('将来負担比率（分子）の構造'!K$53), IF('将来負担比率（分子）の構造'!K$53 &lt; 0, 0, '将来負担比率（分子）の構造'!K$53), NA())</f>
        <v>15535</v>
      </c>
      <c r="J67" s="172" t="e">
        <f>NA()</f>
        <v>#N/A</v>
      </c>
      <c r="K67" s="172" t="e">
        <f>NA()</f>
        <v>#N/A</v>
      </c>
      <c r="L67" s="172">
        <f>IF(ISNUMBER('将来負担比率（分子）の構造'!L$53), IF('将来負担比率（分子）の構造'!L$53 &lt; 0, 0, '将来負担比率（分子）の構造'!L$53), NA())</f>
        <v>13560</v>
      </c>
      <c r="M67" s="172" t="e">
        <f>NA()</f>
        <v>#N/A</v>
      </c>
      <c r="N67" s="172" t="e">
        <f>NA()</f>
        <v>#N/A</v>
      </c>
      <c r="O67" s="172">
        <f>IF(ISNUMBER('将来負担比率（分子）の構造'!M$53), IF('将来負担比率（分子）の構造'!M$53 &lt; 0, 0, '将来負担比率（分子）の構造'!M$53), NA())</f>
        <v>11751</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2900</v>
      </c>
      <c r="C72" s="176">
        <f>基金残高に係る経年分析!G55</f>
        <v>3272</v>
      </c>
      <c r="D72" s="176">
        <f>基金残高に係る経年分析!H55</f>
        <v>3501</v>
      </c>
    </row>
    <row r="73" spans="1:16" x14ac:dyDescent="0.15">
      <c r="A73" s="175" t="s">
        <v>77</v>
      </c>
      <c r="B73" s="176">
        <f>基金残高に係る経年分析!F56</f>
        <v>857</v>
      </c>
      <c r="C73" s="176">
        <f>基金残高に係る経年分析!G56</f>
        <v>857</v>
      </c>
      <c r="D73" s="176">
        <f>基金残高に係る経年分析!H56</f>
        <v>634</v>
      </c>
    </row>
    <row r="74" spans="1:16" x14ac:dyDescent="0.15">
      <c r="A74" s="175" t="s">
        <v>78</v>
      </c>
      <c r="B74" s="176">
        <f>基金残高に係る経年分析!F57</f>
        <v>2988</v>
      </c>
      <c r="C74" s="176">
        <f>基金残高に係る経年分析!G57</f>
        <v>2879</v>
      </c>
      <c r="D74" s="176">
        <f>基金残高に係る経年分析!H57</f>
        <v>2795</v>
      </c>
    </row>
  </sheetData>
  <sheetProtection algorithmName="SHA-512" hashValue="PDR9KFv7McUfcVQAkFR/7boP2RsPySvnWldsPpzjwKJs1IF3IlgYXkt9Rob7tnqkd8FOeqvSbO3PsTnOg9N9EQ==" saltValue="NRhq+0X28v7hx36nwOP1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2023-03-22T00:29:38Z</cp:lastPrinted>
  <dcterms:created xsi:type="dcterms:W3CDTF">2023-02-20T03:18:29Z</dcterms:created>
  <dcterms:modified xsi:type="dcterms:W3CDTF">2023-10-02T06:25:19Z</dcterms:modified>
  <cp:category/>
</cp:coreProperties>
</file>